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prd-mars\Domain_homes\ddrlic\Documents\SAP\SAP GUI\"/>
    </mc:Choice>
  </mc:AlternateContent>
  <xr:revisionPtr revIDLastSave="0" documentId="8_{51F0DD95-DA13-4E44-BEFE-BB499C55D55A}" xr6:coauthVersionLast="36" xr6:coauthVersionMax="36" xr10:uidLastSave="{00000000-0000-0000-0000-000000000000}"/>
  <bookViews>
    <workbookView xWindow="-120" yWindow="-120" windowWidth="29040" windowHeight="15840" tabRatio="744" activeTab="1" xr2:uid="{00000000-000D-0000-FFFF-FFFF00000000}"/>
  </bookViews>
  <sheets>
    <sheet name="NASLOVNICA" sheetId="10" r:id="rId1"/>
    <sheet name="OPĆI UVJETI" sheetId="30" r:id="rId2"/>
    <sheet name="TS STANICA" sheetId="33" r:id="rId3"/>
    <sheet name="UPS POSTROJENJE" sheetId="32" r:id="rId4"/>
    <sheet name="AGR-POSTOJEĆE" sheetId="34" r:id="rId5"/>
    <sheet name="ISKLJUČENJE NAP." sheetId="37" r:id="rId6"/>
    <sheet name="NAPAJANJE SERVER SOBA" sheetId="38" r:id="rId7"/>
    <sheet name="REKAPITULACIJA" sheetId="36" r:id="rId8"/>
  </sheets>
  <definedNames>
    <definedName name="_xlnm.Print_Area" localSheetId="4">'AGR-POSTOJEĆE'!$A$1:$F$176</definedName>
    <definedName name="_xlnm.Print_Area" localSheetId="5">'ISKLJUČENJE NAP.'!$A$1:$F$26</definedName>
    <definedName name="_xlnm.Print_Area" localSheetId="6">'NAPAJANJE SERVER SOBA'!$A$1:$F$99</definedName>
    <definedName name="_xlnm.Print_Area" localSheetId="7">REKAPITULACIJA!$A$1:$C$19</definedName>
    <definedName name="_xlnm.Print_Area" localSheetId="2">'TS STANICA'!$A$1:$F$247</definedName>
    <definedName name="_xlnm.Print_Area" localSheetId="3">'UPS POSTROJENJE'!$A$1:$F$190</definedName>
  </definedNames>
  <calcPr calcId="191029"/>
</workbook>
</file>

<file path=xl/calcChain.xml><?xml version="1.0" encoding="utf-8"?>
<calcChain xmlns="http://schemas.openxmlformats.org/spreadsheetml/2006/main">
  <c r="C16" i="36" l="1"/>
  <c r="F32" i="32" l="1"/>
  <c r="F74" i="38" l="1"/>
  <c r="F63" i="38"/>
  <c r="F24" i="38"/>
  <c r="F26" i="38"/>
  <c r="F59" i="38" l="1"/>
  <c r="F49" i="38"/>
  <c r="F216" i="33" l="1"/>
  <c r="F70" i="38" l="1"/>
  <c r="F69" i="38"/>
  <c r="F68" i="38"/>
  <c r="F16" i="38" l="1"/>
  <c r="F32" i="38"/>
  <c r="F76" i="38" l="1"/>
  <c r="F72" i="38"/>
  <c r="B96" i="38" l="1"/>
  <c r="A96" i="38"/>
  <c r="B97" i="38"/>
  <c r="A97" i="38"/>
  <c r="B95" i="38"/>
  <c r="A95" i="38"/>
  <c r="F89" i="38"/>
  <c r="F87" i="38"/>
  <c r="F85" i="38"/>
  <c r="F83" i="38"/>
  <c r="F65" i="38"/>
  <c r="F61" i="38"/>
  <c r="F91" i="38" l="1"/>
  <c r="F97" i="38" s="1"/>
  <c r="F57" i="38" l="1"/>
  <c r="F55" i="38"/>
  <c r="F53" i="38"/>
  <c r="F51" i="38"/>
  <c r="F47" i="38"/>
  <c r="F43" i="38"/>
  <c r="F42" i="38"/>
  <c r="F34" i="38" l="1"/>
  <c r="F30" i="38"/>
  <c r="F28" i="38"/>
  <c r="F22" i="38"/>
  <c r="F20" i="38" l="1"/>
  <c r="F18" i="38" l="1"/>
  <c r="F14" i="38"/>
  <c r="F36" i="38" s="1"/>
  <c r="F95" i="38" s="1"/>
  <c r="A98" i="38"/>
  <c r="F45" i="38"/>
  <c r="F78" i="38" s="1"/>
  <c r="F96" i="38" l="1"/>
  <c r="F98" i="38" s="1"/>
  <c r="F148" i="34"/>
  <c r="F162" i="32"/>
  <c r="F214" i="33"/>
  <c r="F18" i="37" l="1"/>
  <c r="F16" i="37"/>
  <c r="F192" i="33" l="1"/>
  <c r="F212" i="33"/>
  <c r="F191" i="33" l="1"/>
  <c r="F22" i="37" l="1"/>
  <c r="F20" i="37"/>
  <c r="F109" i="32" l="1"/>
  <c r="B187" i="32" l="1"/>
  <c r="A187" i="32"/>
  <c r="F190" i="33" l="1"/>
  <c r="F14" i="37"/>
  <c r="F12" i="37"/>
  <c r="F170" i="33"/>
  <c r="F25" i="37" l="1"/>
  <c r="F119" i="33"/>
  <c r="F102" i="33"/>
  <c r="A25" i="37"/>
  <c r="F164" i="32" l="1"/>
  <c r="F110" i="32" l="1"/>
  <c r="F108" i="32"/>
  <c r="F107" i="32"/>
  <c r="F63" i="32" l="1"/>
  <c r="F60" i="32"/>
  <c r="A184" i="32"/>
  <c r="B184" i="32"/>
  <c r="F47" i="32"/>
  <c r="F44" i="32"/>
  <c r="F24" i="32"/>
  <c r="F23" i="32"/>
  <c r="F18" i="32"/>
  <c r="F49" i="32" l="1"/>
  <c r="F184" i="32" s="1"/>
  <c r="B174" i="34"/>
  <c r="B173" i="34"/>
  <c r="B172" i="34"/>
  <c r="B171" i="34"/>
  <c r="B170" i="34"/>
  <c r="B169" i="34"/>
  <c r="A174" i="34"/>
  <c r="A173" i="34"/>
  <c r="A172" i="34"/>
  <c r="A171" i="34"/>
  <c r="A170" i="34"/>
  <c r="A169" i="34"/>
  <c r="A175" i="34"/>
  <c r="A189" i="32"/>
  <c r="B186" i="32"/>
  <c r="A186" i="32"/>
  <c r="B185" i="32"/>
  <c r="B183" i="32"/>
  <c r="A185" i="32"/>
  <c r="A183" i="32"/>
  <c r="B188" i="32"/>
  <c r="A188" i="32"/>
  <c r="F134" i="32"/>
  <c r="A246" i="33"/>
  <c r="B244" i="33"/>
  <c r="B243" i="33"/>
  <c r="B242" i="33"/>
  <c r="B241" i="33"/>
  <c r="B240" i="33"/>
  <c r="A244" i="33"/>
  <c r="A243" i="33"/>
  <c r="A242" i="33"/>
  <c r="A241" i="33"/>
  <c r="A240" i="33"/>
  <c r="B239" i="33"/>
  <c r="A239" i="33"/>
  <c r="B245" i="33"/>
  <c r="A245" i="33"/>
  <c r="F160" i="32"/>
  <c r="F156" i="32"/>
  <c r="F148" i="32"/>
  <c r="F146" i="32"/>
  <c r="F116" i="32"/>
  <c r="F158" i="32"/>
  <c r="F154" i="32"/>
  <c r="F152" i="32"/>
  <c r="F150" i="32"/>
  <c r="F175" i="32"/>
  <c r="F173" i="32"/>
  <c r="F171" i="32"/>
  <c r="F210" i="33" l="1"/>
  <c r="F225" i="33"/>
  <c r="F161" i="34"/>
  <c r="F185" i="33"/>
  <c r="F184" i="33"/>
  <c r="F183" i="33"/>
  <c r="F182" i="33"/>
  <c r="F181" i="33"/>
  <c r="F180" i="33"/>
  <c r="F179" i="33"/>
  <c r="F178" i="33"/>
  <c r="F177" i="33"/>
  <c r="F196" i="33" l="1"/>
  <c r="F198" i="33"/>
  <c r="F197" i="33"/>
  <c r="F208" i="33"/>
  <c r="F206" i="33"/>
  <c r="F204" i="33"/>
  <c r="F202" i="33"/>
  <c r="F201" i="33"/>
  <c r="F193" i="33"/>
  <c r="F189" i="33"/>
  <c r="F188" i="33"/>
  <c r="F229" i="33" l="1"/>
  <c r="F163" i="34" l="1"/>
  <c r="F76" i="34"/>
  <c r="F80" i="34"/>
  <c r="F78" i="34"/>
  <c r="F74" i="34"/>
  <c r="F83" i="34" l="1"/>
  <c r="F172" i="34" s="1"/>
  <c r="F52" i="34"/>
  <c r="F64" i="34"/>
  <c r="F66" i="34" s="1"/>
  <c r="F171" i="34" s="1"/>
  <c r="F50" i="34"/>
  <c r="F48" i="34" l="1"/>
  <c r="F54" i="34" s="1"/>
  <c r="F170" i="34" s="1"/>
  <c r="F38" i="34"/>
  <c r="F28" i="34"/>
  <c r="F26" i="34"/>
  <c r="F24" i="34"/>
  <c r="F22" i="34"/>
  <c r="F20" i="34"/>
  <c r="F18" i="34"/>
  <c r="F16" i="34"/>
  <c r="F121" i="33"/>
  <c r="F104" i="33"/>
  <c r="F100" i="33"/>
  <c r="F98" i="33"/>
  <c r="F95" i="33"/>
  <c r="F94" i="33"/>
  <c r="F93" i="33"/>
  <c r="F92" i="33"/>
  <c r="F91" i="33"/>
  <c r="F111" i="33"/>
  <c r="F78" i="33"/>
  <c r="F76" i="33"/>
  <c r="F74" i="33"/>
  <c r="F63" i="33"/>
  <c r="F64" i="33"/>
  <c r="F50" i="33"/>
  <c r="F48" i="33"/>
  <c r="F45" i="33"/>
  <c r="F33" i="33"/>
  <c r="F31" i="33"/>
  <c r="F29" i="33"/>
  <c r="F28" i="33"/>
  <c r="F23" i="33"/>
  <c r="F81" i="33" l="1"/>
  <c r="F242" i="33" s="1"/>
  <c r="F106" i="33"/>
  <c r="F243" i="33" s="1"/>
  <c r="F66" i="33"/>
  <c r="F241" i="33" s="1"/>
  <c r="F52" i="33"/>
  <c r="F240" i="33" s="1"/>
  <c r="F58" i="32" l="1"/>
  <c r="F66" i="32" l="1"/>
  <c r="F185" i="32" s="1"/>
  <c r="F92" i="34"/>
  <c r="F159" i="34"/>
  <c r="F157" i="34" l="1"/>
  <c r="F117" i="33" l="1"/>
  <c r="F82" i="32" l="1"/>
  <c r="F115" i="33"/>
  <c r="F113" i="33"/>
  <c r="F218" i="33"/>
  <c r="F227" i="33"/>
  <c r="F231" i="33"/>
  <c r="F35" i="33" l="1"/>
  <c r="F21" i="33"/>
  <c r="F16" i="32"/>
  <c r="F14" i="34"/>
  <c r="F98" i="32"/>
  <c r="F75" i="32"/>
  <c r="F177" i="32"/>
  <c r="F34" i="32"/>
  <c r="F95" i="32"/>
  <c r="F96" i="32"/>
  <c r="F114" i="32"/>
  <c r="F112" i="32"/>
  <c r="F84" i="32"/>
  <c r="F174" i="33"/>
  <c r="F104" i="32" l="1"/>
  <c r="F102" i="32"/>
  <c r="F140" i="34"/>
  <c r="F138" i="34"/>
  <c r="F136" i="34"/>
  <c r="F100" i="32"/>
  <c r="F90" i="32"/>
  <c r="F88" i="32"/>
  <c r="F92" i="32"/>
  <c r="F73" i="32" l="1"/>
  <c r="F86" i="32"/>
  <c r="F71" i="32"/>
  <c r="F30" i="32"/>
  <c r="F28" i="32"/>
  <c r="F165" i="34"/>
  <c r="F174" i="34" s="1"/>
  <c r="F179" i="32"/>
  <c r="F188" i="32" s="1"/>
  <c r="F144" i="32"/>
  <c r="F142" i="32"/>
  <c r="F140" i="32"/>
  <c r="F138" i="32"/>
  <c r="F136" i="32"/>
  <c r="F132" i="32"/>
  <c r="F131" i="32"/>
  <c r="F118" i="32" l="1"/>
  <c r="F186" i="32" s="1"/>
  <c r="F150" i="34"/>
  <c r="F146" i="34"/>
  <c r="F144" i="34"/>
  <c r="F142" i="34"/>
  <c r="F112" i="34" l="1"/>
  <c r="F134" i="34"/>
  <c r="F132" i="34"/>
  <c r="F130" i="34"/>
  <c r="F128" i="34"/>
  <c r="F126" i="34"/>
  <c r="F124" i="34"/>
  <c r="F122" i="34"/>
  <c r="F114" i="34"/>
  <c r="F110" i="34"/>
  <c r="F108" i="34"/>
  <c r="F106" i="34"/>
  <c r="F104" i="34"/>
  <c r="F102" i="34"/>
  <c r="F100" i="34"/>
  <c r="F98" i="34"/>
  <c r="F96" i="34"/>
  <c r="F94" i="34"/>
  <c r="F120" i="34"/>
  <c r="F118" i="34"/>
  <c r="F116" i="34"/>
  <c r="F30" i="34"/>
  <c r="F88" i="34" l="1"/>
  <c r="F90" i="34"/>
  <c r="F36" i="34"/>
  <c r="F152" i="34" l="1"/>
  <c r="F173" i="34" s="1"/>
  <c r="F19" i="33"/>
  <c r="F17" i="33"/>
  <c r="F37" i="33" s="1"/>
  <c r="F239" i="33" s="1"/>
  <c r="F34" i="34" l="1"/>
  <c r="F32" i="34"/>
  <c r="F40" i="34" s="1"/>
  <c r="F169" i="34" s="1"/>
  <c r="F175" i="34" s="1"/>
  <c r="F233" i="33"/>
  <c r="F172" i="33"/>
  <c r="F123" i="33"/>
  <c r="F220" i="33" l="1"/>
  <c r="F244" i="33" s="1"/>
  <c r="F235" i="33"/>
  <c r="F245" i="33" s="1"/>
  <c r="F123" i="32"/>
  <c r="F166" i="32" s="1"/>
  <c r="F187" i="32" s="1"/>
  <c r="F246" i="33" l="1"/>
  <c r="F26" i="32"/>
  <c r="F36" i="32" s="1"/>
  <c r="F183" i="32" s="1"/>
  <c r="F189" i="32" s="1"/>
  <c r="C17" i="36" l="1"/>
  <c r="C18" i="36" s="1"/>
</calcChain>
</file>

<file path=xl/sharedStrings.xml><?xml version="1.0" encoding="utf-8"?>
<sst xmlns="http://schemas.openxmlformats.org/spreadsheetml/2006/main" count="1012" uniqueCount="675">
  <si>
    <t>INVESTITOR</t>
  </si>
  <si>
    <t>GRAĐEVINA</t>
  </si>
  <si>
    <t>PROJEKTANT</t>
  </si>
  <si>
    <t xml:space="preserve">Damir Kuharić, dipl. ing. el
Ovlašteni inženjer elektrotehnike
Broj ovlaštenja E2075
</t>
  </si>
  <si>
    <t>MJESTO I DATUM</t>
  </si>
  <si>
    <t>R. br.</t>
  </si>
  <si>
    <t>Opis stavke</t>
  </si>
  <si>
    <t>jed. mjere</t>
  </si>
  <si>
    <t>količina</t>
  </si>
  <si>
    <t>cijena</t>
  </si>
  <si>
    <t>iznos</t>
  </si>
  <si>
    <t>kompl.</t>
  </si>
  <si>
    <t>SPECIFIKACIJA RADOVA I MATERIJALA</t>
  </si>
  <si>
    <t>PROJEKTANTSKA TVRTKA</t>
  </si>
  <si>
    <t>PREDMET</t>
  </si>
  <si>
    <t>Građevina AKD
lokacija: 
Savska cesta 31, 10000 Zagreb, 
k.č. 2929, k.o. Centar</t>
  </si>
  <si>
    <t>BROJ PREDMETA</t>
  </si>
  <si>
    <t xml:space="preserve">* RADIONIČKA DOKUMENTACIJA I DOKUMENTACIJA IZVEDENOG STANJA
Ugovorna obveza Izvođača je izrada i isporuka radioničke dokumentacije i dokumentacije izvedenog stanja, te ti radovi trebaju biti uključeni u ponudbene cijene, bez obzira da li je isto definirano troškovničkim stavkama ili ne.
* radionička dokumentacija dostavlja se Naručitelju u dva (2) tiskana primjerka te u digitalnom (pdf/dwg) formatu 
* projekti izvedenog stanja dostavljaju se Naručitelju, nakon što su prethodno odobreni od strane Inženjera, u dva (2) tiskana primjerka, i jednom (1) digitalnomformatu (editabilnom i needitabilnom – xls., doc., dwg. i pdf ili slično).
</t>
  </si>
  <si>
    <t>Ponuditelj je obvezan prije dostavljanja ponude proučiti kompletnu dokumentaciju za nadmetanje temeljem koje će ponuditi izvođenje radova koje su predmet nabave. Ponuditelj se treba upoznati s lokacijama kao i s uvjetima za izvođenje radova, jer iz razloga nepoznavanja istih neće imati pravo na kasniju izmjenu svoje ponude.
Vrijeme izvođenja radova definira investitor prema svojim zahtjevima i faznosti izvođenja. Ponudom obuhvatiti izvođenje izvan radnog vremena (noću,vikendima,praznicima,…)</t>
  </si>
  <si>
    <t>Kod popunjavanja troškovnika potrebno je popuniti sve elemente troškovnika budući da troškovnik sadrži automatske formule za izračunavanje.</t>
  </si>
  <si>
    <t xml:space="preserve">Prije izvedbe takovih radova Izvođač je dužan izvijestiti nadzornog inženjera da pristupa tim radovima, kako bi se na vrijeme utvrdile eventualno moguće sporne količine i potvrdila točnost podataka. 
Samo na taj način utvrđeni radovi mogu se uzeti u obzir kod izrade privremenog ili konačnog obračuna. Eventualne potrebne izmjene i dopune projekta donositi će sporazumno projektant s nadzornim inženjerom i Izvođačem.
Sve eventualne nejasnoće otkloniti u dogovoru s projektantom.
O svim eventualnim odstupanjima od projekta, utvrđenim na licu mjesta obavezno konzultirati odgovornog projektanta.
Obveza izvođača je proučiti sve projekte instalacija  i opreme, iste uskladiti i usvojiti prilikom izvođenja otvora za prolaz tih instalacija te ugradnje fazonskih komada i opreme.
Sve mjere vezane na građevinu obavezno provjeriti  u naravi.
Prije naruđbe opreme provjeriti mogućnost ugradnje u naravi.
</t>
  </si>
  <si>
    <t>ELEKTROTEHNIČKE INSTALACIJE</t>
  </si>
  <si>
    <t>Sve radove potrebno je izvesti prema opisima iz troškovnika i u svemu prema projektima, tehničkom opisu, proračunima, shemama, detaljima i svim važećim tehničkim propisima, hrvatskim normama, odredbama Zakona o gradnji kao i uputama proizvođača materijala i opreme te pravilima elektro struke.</t>
  </si>
  <si>
    <t>Kod pripreme ponude, ponuditelju se uvjetuje provjeriti rokove dobave materijala i opreme, rokove i način plaćanja da bi izvršio ugovoreni rok bez kašnjenja i bez prava na alternative, a uzrokovano rokovima isporuke ili nestašicom materijala. Izvođač radova dužan je po završetku radova dostaviti Naručitelju upute za rukovanje instalacijama i uređajima na hrvatskom jeziku.</t>
  </si>
  <si>
    <t>Prije početka izvođenja radova, izvođač je dužan izvršiti pregled objekta i o eventualnim odstupanjima projekta od stvarnog stanja pismeno upozoriti Naručitelja.</t>
  </si>
  <si>
    <t>Izvođač radova se mora upoznati s projektnom dokumentacijom prije početka izvođenja radova. Ako uoči nedostatke, treba odmah s uočenim nedostacima upoznati Naručitelja (nadzornog inženjera) i projektanta.</t>
  </si>
  <si>
    <t>Prije početka radova treba odrediti točnu trasu kabela, a tek onda početi s polaganjem vodova i izvođenjem instalacija. Kod toga treba paziti na propisani razmak u odnosu na druge instalacije.</t>
  </si>
  <si>
    <t xml:space="preserve">Mijenjanje projekta od strane izvođača bez pismenih odobrenja Naručitelja (nadzornog inženjera) i projektanta nije dozvoljeno.  </t>
  </si>
  <si>
    <t>Izvođač treba tijekom izvođenja radova na objektu voditi građevinski dnevnik u koji upisuje početak izvođenja radova na objektu, svakodnevno upisuje broj ljudi na radu i poslove koje su obavili, a po potrebi i ostale stavke (vremenski uvjeti, temperatura). U knjigu nadzorni inženjer i Naručitelj upisuju primjedbe na izvedene radove i eventualne promjene prema projektu.</t>
  </si>
  <si>
    <t>Radi normalnog odvijanja radova Izvođač je dužan izvesti sve građevinske predradnje, osigurati prostoriju za smještaj materijala i alata.</t>
  </si>
  <si>
    <t>Prije stavljanja instalacije u pogon i tehničkog pregleda izvođač je dužan izvršiti mjerenja i ispitivanja u svemu prema zahtijevima iz projekta. Za sva mjerenja i ispitivanja koja su izvršena sastaviti odgovarajuće izvještaje, a sva potrebna mjerenja moraju biti uračunati u jedinične cijene i neće se posebno plaćati izuzev ako je to izričito stavkom troškovnika traženo i nuđeno.</t>
  </si>
  <si>
    <t>Izvođač za svoje radove daje garanciju. Garantni rok počinje teći od dana tehničkog prijema instalacije, odnosno od dana predaje instalacije na upotrebu Naručitelju. Izvođač je dužan otkloniti sve nedostatke u garantnom roku. Ako se izvođač ne odazove na poziv Naručitelja da otkloni nedostatke, Naručitelj će iste otkloniti po trećem licu na teret izvođača.</t>
  </si>
  <si>
    <t>Sav korišteni materijal kod izvođenja instalacija mora odgovarati postojećim propisima i normama, kao i popisu u troškovniku. Radove treba izvesti točno po nacrtu i opisu, a po uputama projektanta i nadzornog inženjera. Radove izvesti stručno i solidno.</t>
  </si>
  <si>
    <t>Naručitelj je dužan da tijekom čitave izgradnje objekta osigura stručni nadzor nad izvođenjem radova.</t>
  </si>
  <si>
    <t>Tijekom izvođenja radova izvođač je dužan da sva nastala odstupanja trasa od onih predviđenih projektom unese u projekt, a po završetku radova treba predati Naručitelju projekt stvarno izvedenog stanja.</t>
  </si>
  <si>
    <t>Puštanje instalacije u eksploataciju dozvoljeno je tek nakon obavljenog tehničkog pregleda i dobivanja uporabne dozvole ako se obavlja tehnički pregled. Ako se tehnički pregled ne obavlja puštanje instalacije u pogon je dozvoljeno nakon obavljenog internog tehničkog pregleda ovlaštenih osoba Naručitelja.</t>
  </si>
  <si>
    <t>Ako troškovnikom i tehničkim opisom nije drugačije navedeno, narudžba materijala obuhvaća isporuku pripadajućeg materijala i proizvoda uključujući istovar, skladištenje i otpremu do mjesta ugradnje.</t>
  </si>
  <si>
    <t>Naročitu pažnju, kod pakiranja, transporta i skladištenja na gradilištu, treba posvetiti kod:
- razdjelnika
- uključnih uređaja 
- rasvjetnih tijela ili drugih osjetljivih dijelova uređaja.
Zagađeni ili oštećeni dijelovi uređaja neće se preuzeti.</t>
  </si>
  <si>
    <t>Ponuđač treba, prije davanja ponude, pogledati gradilište, pogledati sve mogućnosti prilaza i mogućnosti dostave.</t>
  </si>
  <si>
    <t>Nadzorni inženjer mora imati uvid u terminski plan te se mora odazvati na svaki poziv. Za svako neopravdano produženje termina koje utvrdi nadzorni inženjer bit će u ugovoru određena kazna.</t>
  </si>
  <si>
    <t>Ako drugačije nije dogovoreno, izvođač treba, bez posebnih zahtjeva, čistiti redovno svoje radno mjesto. Izvođač mora u toku gradnje iz gradilišta odvesti svu građevinsku šutu, sav otpadni materijal i nepotrebne uređaje.</t>
  </si>
  <si>
    <t>Pri izvođenju radova izvođač je dužan voditi računa o već izvedenim radovima na objektu. Ako bi se izvedeni radovi pri montaži električnih instalacija nepotrebno i uslijed nemarnosti i nestručnosti oštetili, troškove štete snosit će izvođač instalacija.</t>
  </si>
  <si>
    <t>Svaki izvođač ima pravo izbora kome će dati ispitati kvalitetu i funkcionalnost, no to svakako mora biti ovlaštena organizacija. Troškove ispitivanja snosi izvođač elektroradova.</t>
  </si>
  <si>
    <t>Bez obzira na eventualnu nepotpunost ili tiskarsku grešku u opisu troškovnika, projekta, za Izvođača je uvjet završiti posao do potpune gotovosti (uporabe) bez dodatne naknade.</t>
  </si>
  <si>
    <t>Ugovorene cijene su prodajne cijene Izvođača i one obuhvaćaju sav potrebiti rad i materijal za izradu kompletne pozicije troškovnika, sve potrebite prijevoze i prenose, uskladištenja, skele i unutarnje komunikacije na gradilištu te faktore radne snage i poslovanja tvrtke Izvođača. Gotovost svake stavke je do njezine pune funkcije primljene od Naručitelja.</t>
  </si>
  <si>
    <t>Za sve stavke ponudbenog troškovnika, ukoliko ima nejasnoća, Izvođač će iste pojasniti s Projektantom prije ulaska u posao, jer se nakon početka radova neće tolerirati nikakve primjedbe na nepotpunost opisa stavaka ili tehničkog opisa.</t>
  </si>
  <si>
    <t>Projektant garantira za ispravan rad instalacija samo uz uvjet da su izvedene točno prema projektu bez ikakvog odstupanja od istoga, kao i uz uvjet da su pri izradi instalacija upotrebljeni samo prvorazredni materijali predviđeni ovim projektom. Ukoliko bi bilo koji element bio zamijenjen nekim drugim tipom bez prethodne suglasnosti Projektanta, Projektant ne snosi nikakvu odgovornost za neispravan rad instalacija, već ista automatski prelazi na Izvođača.</t>
  </si>
  <si>
    <t>Nabava, razvrstavanje, sortiranje te predaja Naručitelju na uporabu IZJAVA O SVOJSTVIMA, CERTIFIKATA, ATESTA I GARANCIJA sveukupnog UGRAĐENOG MATERIJALA i OPREME na građevini, ispitivanja funkcije moraju odgovarati odredbama: Zakona o prostornom uređenju i gradnji, Zakona o zaštiti na radu, Zakona od požara, a ti troškovi su sadržani u pojedinim stavkama troškovnika (treba ih uračunati).</t>
  </si>
  <si>
    <t>U slučaju da Izvođač radova izvede neke radove čiji bi kvalitet bio u suprotnosti s predviđenom kvalitetom i opisom, dužan je o svom trošku iste srušiti i ukloniti te ponovo izvesti onako kako je to postavljeno projektom.</t>
  </si>
  <si>
    <t>Sve stavke moraju se količinski kontrolirati prije narudžbe.</t>
  </si>
  <si>
    <t xml:space="preserve">Prije narudžbe elektrotehničke opreme  (sklopke, priključnice, svjetiljke) obvezno uzorak predočiti projektantu i Naručitelju na ovjeru. </t>
  </si>
  <si>
    <t>Kod izvođenja elektrotehničkih radova obvezna je kontinuirana koordinacija s izvođenjem svih ostalih radova na građevini, a naročito s izvođenjem strojarskih instalacija i instalacija vode i kanalizacije, a sve glede određivanja stvarne pozicije priključaka i njihove stvarne električne snage i vrste električnog priključka</t>
  </si>
  <si>
    <t xml:space="preserve">Ako se u specifikaciji u troškovnicima, tlocrtima ili jednopolnim shemama kod opisa ugrađenog materijala ili opreme traže ili navode određeni zaštitni znak, ime, patent, oblik i izgled, veličina, tip određena podrijetla ili proizvođač, ponuditelji moraju ponuditi sukladno traženom ili jednakovrijednom. Za sve tipove/modele ponuđenih uređaja i opreme koji su drugog proizvođača od onog navedenog u troškovnicima, ponuditelj je u ponudi dužan priložiti izvod iz kataloga sa tehničkim podacima na hrvatskom jeziku, web link na internetu i pripadajuće izjave o sukladnosti. </t>
  </si>
  <si>
    <t>Kod popunjavanja troškovnika potrebno je popuniti sve elemente troškovnika koji imaju jediničnu količinu.</t>
  </si>
  <si>
    <t xml:space="preserve">U cijenu proizvoda i radova potrebno je uračunati trošak građevinskog priključka električne energije za potrebe gradilišta izvedenog podzemnim kabelima i odgovarajućim priključno mjernim ormarom. Sva elektrotehnička instalacija na gradlištu i sva oprema uključivo razvodne ormare mora zadovoljavati minimalno zahtjeve Pravilnika o zaštiti na radu na privremenim ili pokretnim gradilištima i pripadajućih normi I ODGOVORNOST JE IZVOĐAČA. </t>
  </si>
  <si>
    <t>Budući da gradnja predmetne građevine ne smije uzrokovati prekid rada ostalih dijelova tvornice, a od kojih neke imaju električne priključke koji prolaze zonom gradnje, potrebno je izvesti određene aktivnosti na izmještanju i zaštiti istih. Sve radove izvesti u dogovoru sa stručnim službama Naručitelja i Nadzornim inženjerom.</t>
  </si>
  <si>
    <t xml:space="preserve">* NAPOMENA - vrijedi za sve stavke troškovnika svih radova: </t>
  </si>
  <si>
    <t>U radove za izradu predmetnih električnih instalacija, dakle za montažu razvodnih ormara, polaganje vodova i pripadajućeg instalacionog materijala, rasvjetnih tijela, opreme i uređaja moraju biti uračunati svi potrebni radovi. Troškovima obuhvatiti sve potrebne pripremno završne radove ( izrada skela, obilježavanje trasa, dubljenje zidova za polaganje kabela i plastičnih cijevi, zatvaranje otvora u zidu žbukom i gletanjem, bušenje prodora kroz zidove, čiščenje otpada nakon završenih radova, potrebne kontrole ispitivanja i drugo). U izradi razvodnih ormara uračunati su sitni i spojni materijal bravice, zaštitne maske i izolacijske ploče, natpisi strujnih krugova, oznake karakterističnih vrijednosti pojedinih elemenata, postavljanje oznaka na kućišta (opasnost od električnog udara zaštitne mjere, obilježavanje ) te postavljanje tropolne sheme izvedenog stanja. Svaki kabel koji ulazi u razvodni ormar i izlazi iz ormara potrebno je označiti plastificiranom natpisnom pločicom sa oznakom ulaza ili izlaza, tipa kabela i nazivom strujnog kruga na koji se spaja kabel. Naročitu pažnju potrebno je posvetiti povezivanju metalnih masa u jednu galvansku i uzemljenu cjelinu.</t>
  </si>
  <si>
    <t>Jedinična cijena sadrži:
 -sav potreban rad, energiju i materijal za izvršenje stavke a sve do pune funkcije
 -sve potrebne prijenose i transporte u vertikalnom i horizontalnom smislu
-svo potrebno deponiranje na javnu registriranu deponiju sa utovarom ,odvozom i deponiranjem
- zapisničku primopredaju  materijala i opreme  sa deponiranjem na mjesto gdje odredi investitor ili Nadzor za stavku gdje se to zahtjeva
 -sve potrebno  osiguranje okolnih površina I prostora te sva potrebna zaštita u smislu  sprečavanja okolnh oštećenja
 -sve potrebno čišćenje nakon izvršenja stavke,te odvoz šute smeća i otpada sa deponiranjem na za to registriranu deponiju 
 -sav potrebni atestni i certicfikacijski  materijal te dokazi o kvaliteti gradivog materijala
 -sva potrebna ispitivanja kvalitete ugrađenog materijala 
 -sve organizacijske troškove gradilišta
Prije izvedbe,narudžbe ili bilo kojeg početka rada izvođač radova obavezno je dužan  na licu mjesta uzete sve potrebe mjere kote i  svu izmjeru potrebnu za izradu stavke.Naznačene dimenzije i kote u nacrtima treba obavezno provjeriti na licu mjesta.</t>
  </si>
  <si>
    <t xml:space="preserve">Ponudbena cijena svake stavke ovog troškovnika sadrži materijal,opremu i radnu snagu potrebnu za ugradnju, navedenog materijala i opreme do pune pogonske sposobnosti.
Za sve radove prije nuđenja obavezan je obilazak lokacije kako bi se upoznala i sagledala zahtjevnost budućeg zahvata. U sve stavke uključeno je prikupljanje, utovar i transport otpadnog materijala na gradsku planirku.Voditi brigu da se ne dogode oštećenja postojećih dijelova građevine koji se zadržavaju ( prozori i sl.).
Ponudbena cijena svake stavke ovog troškovnika sadrži sitni potrošni materijal neophodan za montažu specificirane opreme, kao što su: sitni ovjesi, obuhvatnice, tipli, profilno željezo i sav ostali materijal koji nije posebno specificiran, a za potpunu funkciju sistema.
Ponuditelj je obvezan prije dostavljanja ponude proučiti kompletnu dokumentaciju za nadmetanje temeljem koje će ponuditi izvođenje radova koje su predmet nabave. Ponuditelj se treba upoznati s lokacijama kao i s uvjetima za izvođenje radova, jer iz razloga nepoznavanja istih neće imati pravo na kasniju izmjenu svoje ponude.
Ponudbena cijena svake stavke obvezno uključuje sve mjere osiguranja prolaznika, radnika i okolnih građevina za vrijeme trajanja radova, svu potrebnu skelu, sva potrebna premještanja postojećih instalacija i dovođenje istih u prvobitno stanje po završetku radova, sve transporte materijala preostalog od rušenja, deponiranje na gradilišnoj deponiji, utovar i odvoz na deponiju koju odredi Naručitelj.
Ovom specifikacijom nisu obuhvaćeni elektrotehnički ni radovi odvodnje vezani uz funkcionalnost postrojenja specificiranog ovim projektom.
Izradu radioničke dokumentacije, sva ispitivanja i nabavu atestne dokumentacije na hrvatskom jeziku, izradu dokumentacije izvedenog stanja; sva čišćenja u tijeku i nakon završetka radova, a sve do potpune funkcionalne gotovosti svake pojedine stavke i troškovnika u cjelini - ako opisom stavke nije drugačije određeno.
Uračunati sve potrebne zaštite na kontaktnim zonama s gradilištem.
Smatra se da je izvođač prije davanja ponude obišao i detaljno pregledao gradilište i okolicu i da se upoznao s postojećim cestama i ostalim prometnicama, da je upoznao sve bitne elemente koji imaju utjecaj na organizaciju gradilišta. 
Kao i to da je ispitao i provjerio postojeće izvore za snadbijevanje materijalom, kao i sve ostale okolnosti koje utječu na izvođenje radova, da se upoznao s plaćanjem taksa, poreza i ostalih izdataka koji su propisani, da je u svemu proučio dokumentaciju za ustupanje radova, da je došao do svih potrebnih podataka koji utječu na izvođenje radova te da je na osnovi svega toga podnio svoju ponudu. 
Prema tome, izvođač nema pravo zahtijevati povećanje cijene ili drugu naknadu, pozivajući se da u vrijeme davanja nije bio upoznat s prilikama na gradilištu.
Količine radova, koje se nakon dovršenja građevine ne mogu provjeriti izmjerom, upisuju se u građevinsku knjigu, odnosno u građevinski dnevnik. Nadzorni inženjer i Izvođač potvrđuju svojim potpisom točnost upisanih podataka.
</t>
  </si>
  <si>
    <t>kom.</t>
  </si>
  <si>
    <t>1.1.</t>
  </si>
  <si>
    <t>1.2.</t>
  </si>
  <si>
    <t>1.3.</t>
  </si>
  <si>
    <t xml:space="preserve">* Jednakovrijednost proizvoda 
Svi proizvodi koji su u Troškovniku navedeni s imenom proizvođača ili kataloškim brojem ili tržišnim nazivom ili na bilo koji način indiciraju o kojem se proizvođaču radi, ne favoriziraju tog proizvođača ili taj proizvod nego su ti proizvodni nazivi poslužili samo i isključivo da bi se predmetni proizvod mogao bolje opisati. Ponuditelji imaju pravo ponuditi proizvode bilo kojeg proizvođača koji imaju jednakovrijedne karakteristike kao proizvodi koji su naznačeni Troškovnikom. 
Jednakovrijednost proizvoda dokazuje se prema u stavkama propisanim kriterijima za ocjenu jednakovrijednosti proizvoda. U stavkama u kojima nisu dodatno propisani kriteriji za ocjenu jednakovrijednosti proizvoda, brojčane vrijednosti kriterija jednakovrijednosti bit će određeni vrijednostima navedenog proizvoda.
Nije prihvatljivo nuđenje proizvoda koji ima bilo koju karakteristiku lošiju od zahtjevanog  minimalnog tehničkog uvjeta.
</t>
  </si>
  <si>
    <t>AKD - Agencija za komercijalnu djelatnost proizvodno, uslužno i trgovačko d.o.o.
Savska cesta 31, 10000 Zagreb
OIB: 58843087891</t>
  </si>
  <si>
    <t>1.4.</t>
  </si>
  <si>
    <t>T.D. 199/21</t>
  </si>
  <si>
    <t>Projekt rekontsrukcije i prilagodbe elektroenergetskog sustava napajanja na lokaciji AKD u Savskoj ulici u Zagrebu</t>
  </si>
  <si>
    <t>2.1.</t>
  </si>
  <si>
    <t>2.2.</t>
  </si>
  <si>
    <t>2.3.</t>
  </si>
  <si>
    <t>2.4.</t>
  </si>
  <si>
    <t>3.1.</t>
  </si>
  <si>
    <t>3.2.</t>
  </si>
  <si>
    <t>3.3.</t>
  </si>
  <si>
    <t>3.4.</t>
  </si>
  <si>
    <t>Prije demontaže instalacije izvode se radovi koji obuhvaćaju: 
- snimanje situacije i mogućnosti izvedbe demontažnih radova,
- koordinacija dinamike izvođenja radova s tehničkom službom Investitora,
- Izvođenje radova može se odvijati isključivo uz prethodno obavještenje i dozvolu odgovorne osobe.</t>
  </si>
  <si>
    <t xml:space="preserve">Isključenje napajanja, otpajanje i demontaža postojeće opreme elektroinstalacija (rasvjete, priključnica, prekidača, kabelske instalacije...) u prostoru koji se rekonstruira. Obračun po stvarno utrošenim satima. </t>
  </si>
  <si>
    <t>sati</t>
  </si>
  <si>
    <t xml:space="preserve">NAPOMENA:
Budući da je građevina u kojoj se obavlja rekonstrukcija u funkciji, potrebno je pri formiranju ponudbene jedinične cijene voditi računa o faznosti izvođenja radova, te o otežanim uvijetima rada, kao što je rad u više smjena i u neradne dane, otežanoj dopremi materijala i dnevnom odnašanju otpadnog materijala na privremeni gradilišni deponij, svakodnevnom čišćenju prostora i sl., te sve to uključiti kod formiranja jedinične cijene za svaku stavku radova, ovisno koje otežavajuće okolnosti na nju utječu. </t>
  </si>
  <si>
    <t>Sve radove izvoditi na siguran način po pravilima struke u beznaponskom stanju,  po mogućnosti odraditi tokom vikenda.</t>
  </si>
  <si>
    <r>
      <rPr>
        <b/>
        <sz val="10"/>
        <rFont val="Arial"/>
        <family val="2"/>
        <charset val="238"/>
      </rPr>
      <t>Napomena:</t>
    </r>
    <r>
      <rPr>
        <sz val="10"/>
        <rFont val="Arial"/>
        <family val="2"/>
        <charset val="238"/>
      </rPr>
      <t xml:space="preserve"> Demontaže elektroinstalacija izvoditi na siguran način, uz prethodno isključenje napajanja i uz prethodnu najavu i dogovor sa stručnim službama Investitora i Vlasnika objekta. Sav demontirani, a ispravni elektromaterijal i elementi instalacije, zapisnički se evidentiraju i predaju Investitoru/Vlasniku objekta.</t>
    </r>
  </si>
  <si>
    <t>Osigurač - rastavljač u In-line dizajnu, horizontalna ugradnja, veličina NH2 400A, 3-polni AC23A 500V, 120 (AC500V) kA, ručni uklop, bez pomoćnih kontakata i mjerenja, - 6 kom.</t>
  </si>
  <si>
    <t xml:space="preserve">Radovi prespajanja u ormaru GR AG smještenog u podrumu objekta 7 u Kotlovnici. Postojeći dovodni napajački kabel koji je napajao mrežni dio ormara iz prostora NN razvoda objekta 1 prespaja se na agregatski dio ormara. Kabel je tipa PP00 2x(4x95mm2)+1x95mm2. Prema novoj situaciji kabel dolazi iz ormara NN razvoda s polja 5 (Odvodi agregat) s odvoda F12A (630A).
</t>
  </si>
  <si>
    <t xml:space="preserve">Čišćenje prostora i privremena pohrana demontiranih elemenata elektroinstalacija te zapisnička predaja Investitoru.
</t>
  </si>
  <si>
    <t xml:space="preserve">Otpajanje i izoliranje postojećeg kabela s oba kraja koji je na trasi između ormara GR AG (Kotlovnica - objekt 7) i ormara NN razvoda (agregatski dio - objekt 1). Kabel je tipa PP00 4x120mm2 + 1x70mm2. Kabel se ostavlja za pričuvu odnosno za moguće buduće korištenje.
</t>
  </si>
  <si>
    <t xml:space="preserve">Otpajanje i demontaža postojećeg napajačkog kabela koji je na trasi u podrumu objekta 7 između ormara GR AG (Kotlovnica) i ormara KOA (komutacijski ormar agregata - smješten u prostoriji agregata). Kabel je tipa FG7OR 2x(4x95mm2)+1x95mm2. Kabel je dužine cca. 20m.
</t>
  </si>
  <si>
    <t>Otpajanje i demontaža opreme postojećeg upravljačkog ormara agregata s komutacijom (KOA) i demontaža samog ormara smještenog u podrumu objekta 7 pored postojećeg agregata. Ormar je metalni nadgradni i dimenzija (dxšxv) 400x800x1600 mm. Demontažu obaviti pažljivo zbog ponovne upotrebe ormara i njegove opreme. Nakon demontaže transport ormara u servisnu radionu.</t>
  </si>
  <si>
    <t>Otpajanje i demontaža signalnih i upravljačkih kabela s agregata i komutacijkog ormara KOA.</t>
  </si>
  <si>
    <t xml:space="preserve">Dovoz i nabijanje šljunka 7355(d)x3730(š)x200(v)mm.
</t>
  </si>
  <si>
    <t>m³</t>
  </si>
  <si>
    <t>Dobava, isporuka i ugradnja armaturne mreže Q-131.</t>
  </si>
  <si>
    <t>m</t>
  </si>
  <si>
    <t>m²</t>
  </si>
  <si>
    <t>Postavljanje proturnih cijevi fi 110 kroz temelj</t>
  </si>
  <si>
    <t xml:space="preserve">Iskop rova (Kontejner-Prespojni ormar) 400(š)x800(v)mm, nasipavanje pijeska iznad i ispod kabela 400(š)x300(v), polaganje PVC štitnika i upozoravajuće trake.
</t>
  </si>
  <si>
    <t xml:space="preserve">Izrada, isporuka i montaža ispušne cijevi fi 130mm unutar agregatnice. Ispušnu cijev potrebno izolirati kamenom vunom debljine 50mm i aluminijskom oblogom. Uključivo jedno koljeno svim spojnim i ovjesnim materijalom do 3m dužine i eksternim ispušnim prigušnim loncem. Završiti 50cm iznad kontejnera.
</t>
  </si>
  <si>
    <t>Izrada, isporuka i montaža limenog kanala 1000(š)x1120(d)mm  
cca 1m dužine za odvod toplog zraka sa hladnjaka agregata, uključivo jedno koljeno sa 1000(š)x1120(d)mm i jedan antivibracijski element.</t>
  </si>
  <si>
    <t xml:space="preserve">Izrada, dobava i montaža prespojnog ormara, s 2 rastavne sklopke NV3 630A, sa 6 osigurača 500A.
</t>
  </si>
  <si>
    <t xml:space="preserve">Po završetku radova trajno spajanje Mreža-KOA; KOA-Trošila u prespojnom ormaru.
</t>
  </si>
  <si>
    <t xml:space="preserve">Privremeno spajanje Mreža-Trošila u prespojnom ormaru do završetka radova.
</t>
  </si>
  <si>
    <t>Dobava, isporuka i ugradnja temeljnog uzemljivača Fe-Zn 25/4mm.</t>
  </si>
  <si>
    <t>Dobava, isporuka i ugradnja kabela NYY 2x5x95 DEA-KOA.</t>
  </si>
  <si>
    <t xml:space="preserve">Ugradnja komutacijog ormara KOA u kontejner te spajanje svih signalnih i energetskih kabela. U stavku uključena i izrada tipski izrađenog podnožja za ormar.
</t>
  </si>
  <si>
    <t>Dobava, isporuka i ugradnja svog sitnog i spojnog neimenovanog potrošnog materijala za kompletiranje instalacije.</t>
  </si>
  <si>
    <t>Pripremni radovi prije puštanja agregata u rad:
 - podešavanje parametara na agregatu,
 - spajanje energetskih i signalno - upravljačkih kabela na agregat,
 - provjera razine ulja, antifriza, goriva i provjera spojeva na crijevima.</t>
  </si>
  <si>
    <t>Izrada uputa za rukovanje, primopredaja i obuka korisnika (djelatnika održavanja).</t>
  </si>
  <si>
    <t>Probno testiranje rada agregata. U spremniku mora ostati 75% goriva nakon probnog rada. Gorivo osigurava ponuditelj.</t>
  </si>
  <si>
    <t>Stalno čišćenje gradilišta od preostalog materijala i različite ambalaže, kao i zaštita ugrađene i instalirane opreme od utjecaja radova na objektu (zaštita od prašine, oštećivanja i sl.). Čišćenje prostora nakon izvedenih radova, te odvoz otpada na gradsko odlagalište do 50km.</t>
  </si>
  <si>
    <t>Predizolirane NEOPREN izolacijom bakrene cijevi u kolutu za freonsku instalaciju plinske i tekuće faze namjenjene za rashladni medij R-410A . U kompletu sa spojnicama i koljenima, spojnim i pričvrsnim materijalom. Cijevi moraju biti odmašćene, očišćene i osušene prije ugradnje. Cijevi komplet za spoj vanjskih i unutarnjih jedinica grijanja/hlađenja. Izolacija mora biti otporna na difuziju vodene pare.</t>
  </si>
  <si>
    <t>ø 6,4</t>
  </si>
  <si>
    <t>ø 12</t>
  </si>
  <si>
    <t>komplet</t>
  </si>
  <si>
    <t xml:space="preserve">Građevinska pripomoć na uspostavi zidnih utora za postavu vodova freona i kondenzata, te za prodore zidova. </t>
  </si>
  <si>
    <t>Dobava, montaža i spajanje sljedeće opreme:
Profesionalna unutarnja zidna jedinica s maskom predviđena za montažu na zid, opremljena ventilatorom, 5-brzinskim elektromotorom, izmjenjivačem topline s direktnom ekspanzijom freona, te svim potrebnim elementima za filtriranje, zaštitu, kontrolu i regulaciju uređaja i temperature, s mogućnošću WiFi upravljanja putem mobilne aplikacije. Uređaj je opremljen dvozonskim inteligentnim okom za dvosmjernu prostornu detekciju i ima funkciju poboljšanog istrujavanja zraka korištenjem Coanda efekta, a pripada Bluevolution klasi koja koristi novu radnu tvar R-32. Zbog iznimnih tehničkih karakteristika i optimiziranosti za kontinuirani rad, pogodna je i za zadovoljavanje potreba tehničkog hlađenja. 
Vanjska jedinica split sustava, namijenjena za vanjsku montažu - zaštićena od vremenskih utjecaja, s ugrađenim inverter kompresorom, zrakom hlađenim kondenzatorom i svim potrebnim elementima za zaštitu, kontrolu i regulaciju uređaja i funkcionalni rad. Rashladni medij R-32.</t>
  </si>
  <si>
    <t>Punjenje instalacije plinom R32-ekološki za nadopunjavanje sustava.</t>
  </si>
  <si>
    <t>kg</t>
  </si>
  <si>
    <t>Montaža do pune pogonske gotovosti, ožičavanje vanjske i unutarnje jedinice u kompletu sa dobavom i postavom elektro kabela. Puštanje u pogon sustava uključivo provjeru nepropusnosti freonske instalacije, vakumiranje i dopunjavanje rashladnog sredstva od strane ovlaštenog servisa uz izdavanje potrebnih uputa za korištenje, atesta i garancija.
Stavka se izvodi u skladu sa Projektom elektro instalacija i troškovnikom električnih instalacija.</t>
  </si>
  <si>
    <t>Demontaža postojeće kabelske police PK200 s poklopcem PKK200 sa svim montažnim materijalom u prostoru koji se rekonstruira. Duljina kabelske police iznosi cca. 2 m. Demontažu obaviti pažljivo zbog ponovne upotrebe opreme.</t>
  </si>
  <si>
    <t>2.5.</t>
  </si>
  <si>
    <t>Dobava i montaža kabelskih polica PK200 s poklopcem PKK200, za vođenje napojnih i ostalih vodova razdjelnika i  potrošača. Kabelske police se postavljaju na zidne i stropne nosače s konzolama koji dolaze na svaki dužni metar trase. Stavka uključuje police, poklopce, kutne elemente, nosače i konzole, i sav montažni materijal.</t>
  </si>
  <si>
    <t>Dobava, postava i spajanje zidnog komunikacijskog ormara K.O.-UPS, sastavljenog iz sljedećih elemenata:
- zidni ormar visine 12U, 580×540×600 mm, 1 kom,
- ventilacijski otvori za pasivnu ventilaciju i odvod toplog zraka,
- prilagodljive 19“ šine s mogućnošću podešavanja po dubini s prednje i stražnje strane,
- staklena vrata s metalnim okvirom, kut otvaranja 180° s ručkom na zaključavanje,
- krovni modul sa ventilatorskom jedinicom,
- krovna uvodna četka za dovod kabela,
- polica konzolna za 600 mm ormar, 1 kom, 
- 19'' modularni patch panel cat. 6 s modulima za spajanje, 1 kom,
- 19'' vodilica kabela - 1 kom,
- prespojni patch kabel kat. 6 UTP 1m - 10 kom,
- panel 19'' 4xšuko, sa prekidačem, 1 kom,
- Etikete, vezice, oznake i ostali sitni potrošni materijal.</t>
  </si>
  <si>
    <t xml:space="preserve">Dobava, ugradnja i spajanje kabela NYY-J 5x1,5 mm2 za napajanje unutarnje klima jedinice s vanjske, polaganje kabela u PNT instalacijske cijevi na zidovima. </t>
  </si>
  <si>
    <t xml:space="preserve">Dobava, ugradnja i spajanje kabela NYY-J 3x2,5 mm2 za napajanje komunikacijskog ormara K.O.-UPS, polaganje kabela u kabelske police i PNT instalacijske cijevi na zidovima. </t>
  </si>
  <si>
    <t>kom</t>
  </si>
  <si>
    <t xml:space="preserve">Dobava, isporuka i ugradnja sabirnice za izjednačenje potencijala na kabelsku policu. Sabirnica za prihvat kabela presjeka 2,5-25mm2, te okruglih vodiča 7-10 mm.
</t>
  </si>
  <si>
    <t>Dobava, isporuka i ugradnja pocinčanog kanala PK50 s poklopcem PKK50.</t>
  </si>
  <si>
    <t>Dobava, isporuka i ugradnja pocinčanog kanala PK200 s poklopcem PKK200.</t>
  </si>
  <si>
    <t>Dobava, isporuka i ugradnja pocinčanog kanala PK400 s poklopcem PKK400.</t>
  </si>
  <si>
    <t>Dobava, isporuka i ugradnja kabela NYY 5x1,5 KOA-DEA.</t>
  </si>
  <si>
    <t>Dobava, isporuka i ugradnja kabela NYY 5x2,5 KOA-DEA.</t>
  </si>
  <si>
    <t>Dobava, isporuka polaganje i ugradnja kabela NYY 4x5x95 
KOA-Prespojni ormar.</t>
  </si>
  <si>
    <t>Dobava i polaganje na kabelske police cijelom njihovom duljinom voda P/F 1x16 mm2, a od zaštitnih sabirnica u pripadnim razvodnim ormarima.</t>
  </si>
  <si>
    <t>Dobava, ugradnja i spajanje voda P/F 1x6 mm2 a od sabirnice za izjednačenje potencijala do metalnih elemenata, strojarskih instalacija, okvira prozora i vrata i drugog.</t>
  </si>
  <si>
    <t>Sitni potrošni materijal za montažu opreme, kao što su:
 -  tipli, vijci, obujmice,
 -  lem za spajanje cjevovoda,
 -  čvrste i klizne točke, čelični profili,
 -  ovjesni i pričvrsni materijal.</t>
  </si>
  <si>
    <t>Dobava, ugradnja i spajanje voda P/F 1x6 mm2 a od sabirnice za izjednačenje potencijala do metalnih ormara, metalnih elemenata, strojarskih instalacija, okvira prozora i vrata i drugog.</t>
  </si>
  <si>
    <t>Dobava, isporuka i montaža na strop i zid PNT cijevi Φ25 mm, a za polaganje instalacionih vodova.</t>
  </si>
  <si>
    <t>Dobava, isporuka i montaža na strop i zid PNT cijevi Φ20 mm, a za polaganje instalacionih vodova.</t>
  </si>
  <si>
    <t xml:space="preserve"> - optički kabel multimode OM3 4 vlakna 50/125 μm sa SC konetkorima, duljine 50m.</t>
  </si>
  <si>
    <t xml:space="preserve"> - S/FTP 4x2xAWG23 cat 6      </t>
  </si>
  <si>
    <t xml:space="preserve">Dobava, isporuka i uvlačenje u već položene kabelske police ili PVC cijevi vodova, a od komunikacijskog ormara do svake pojedine telekomunikacijske priključnice. </t>
  </si>
  <si>
    <t>Otpajanje i demontaža navedene opreme postojećeg razdjelnika GR AG smještenog u prostoriji Kotlovnice u podrumu objekta 7. Oprema koja se demontira je: 
- osiguračka pruga NH2 400A s osigučima, - 1 kompl.,
- osiguračka pruga NH2 250A s osigučima, - 1 kompl.,
- kompaktni prekidač 400A, 35kA, - 1 kom.,
- automatski prekidač 6A, 3p, 50kA, - 2 kom, 
- sabirnice L i N na mrežnoj strani ormara, - 1kom.,
- kontrolnik napona, - 2 kom.</t>
  </si>
  <si>
    <t>Izrada oplate i betoniranje temelja C 25/30 za poziciju agregata.</t>
  </si>
  <si>
    <t xml:space="preserve">Spajanje prethodno položenih TK vodova koji idu od agregata i NN ormara do komunikacijskog ormara K.O.-UPS. </t>
  </si>
  <si>
    <t>1.5.</t>
  </si>
  <si>
    <t>1.6.</t>
  </si>
  <si>
    <t xml:space="preserve">Čišćenje prostora i privremena pohrana demontiranih elemenata te zapisnička predaja Investitoru.
</t>
  </si>
  <si>
    <t>1.7.</t>
  </si>
  <si>
    <t>Obuka osoblja za upravljanje sustavom i predaja dokumentacije s uputama za rukovanje i održavanje.</t>
  </si>
  <si>
    <t>Izrada elaborata s certifikatima ugrađene opreme, svom dokumentacijom o izvršenim ispitivanjima instalacije, izjavom izvoditelja o izvedenim radovima i uvjetima održavanja građevine, i predaja investitoru.</t>
  </si>
  <si>
    <t>Programiranje i puštenje u rad sve opreme u polju, uključujući PLC uređaje, ION mjerne uređaje.</t>
  </si>
  <si>
    <t>Ispitivanje svih instalacija od strane ovlaštenog trgovačkog društva, i to:
- mjerenje otpora izolacije,
- mjerenje otpora uzemljenja i izjednačenja potencijala,
- kontrola efikasnosti zaštite od indirektnog dodira,
- ispitni listovi razvodnih ormara,
- testiranje i funkcionalno ispitivanje djelovanja isklopa u nuždi,
Ispitivanje svih instalacija od strane ovlaštenog trgovačkog društva.</t>
  </si>
  <si>
    <t xml:space="preserve">Dobava, montaža, spajanje i funkcionalno ispitivanje:
Sigurnosna svjetiljka sa LED izvorom snage 3W, svjetlosnog toka 320 lm. Autonomije 3h. Stupanj zaštite IP65. Mogućnost ugradnje u spušteni strop sa piktogramskom pločom, nadgradne montaže na zid, te bočne montaže na zid. Kompletno sa piktogramima. </t>
  </si>
  <si>
    <t>Dobava, montaža i spajanje:
LED svjetiljka s ovjesnim priborom, snaga 31W, stupanj zaštite IP65, minimalni svjetlosni tok 3500lm.</t>
  </si>
  <si>
    <t>Dobava, montaža i spajanje jednopolne rasvjetne sklopke, 10A, stupanj zaštite IP54, nadžbukna montaža.</t>
  </si>
  <si>
    <t>Dobava, montaža i spajanje nadgradne industrijske priključnice s poklopcem za montažu na zid, IP67, In=16A, 230V, 1P+N+PE.</t>
  </si>
  <si>
    <t xml:space="preserve">Nabava, isporuka, unos, pozicioniranje, sidrenje i montaža kontejnera s ugrađenim agregatom i pripadajućom opremom na predviđeno mjesto na lokaciji Investitora. Dimemzije kontejnera su: 6055x2435x2585 mm (dužina x širina x visina). U stavku uključen i unos kranom, fiksiranje i montaža prethodno demontiranog DEA agregata 250 kVA u kontejner.
</t>
  </si>
  <si>
    <t xml:space="preserve">Ispitivanje instalacije od strane ovlaštenog trgovačkog društva, i to:
- mjerenje otpora izolacije,
- mjerenje otpora uzemljenja i izjednačenja potencijala,
- kontrola efikasnosti zaštite od indirektnog dodira,
- ispitni listovi razvodnih ormara,
- testiranje i funkcionalno ispitivanje djelovanja isklopa u nuždi,
Ispitivanje svih instalacija od strane ovlaštenog trgovačkog društva.
</t>
  </si>
  <si>
    <t>Izrada elaborata s certifikatima ugrađene opreme, svom dokumentacijom o izvršenim ispitivanjima instalacije, izjavom izvoditelja o izvedenim radovima i uvjetima održavanja građevine, i predaja investitoru</t>
  </si>
  <si>
    <t>Dobava, montaža na zid i spajanje na centralni nadzorni sustav građevine kombiniranog senzora temperature i vlage sljedećih minimalnih karakteristika:
 - ulazni napon: 15 do 36 VDC,
 - analogni izlaz: 4-20mA/0-5VDC/0-10VDC (odabir ovisno o potrebi),
 - radna temperatura: 0°-50°C,
 - raspon rada za slučaj očitanja vlage: 0-100%,
 - kućište izrađeno od tvrde ABS plastike,
 - IP20,
 - točnost očitanja: +/- 2% od 10 do 90% RH @ 25°C,
 - tip senzora: termistor.</t>
  </si>
  <si>
    <t xml:space="preserve">Termovizijsko snimanje ormara GR AG nakon izvršenih radova u njemu. Razdjelnik ima reda veličine 30 odvoda. Nakon izvršenog snimanja, predaja zapisnika investitoru.
</t>
  </si>
  <si>
    <t>Tipski ispitan prema normi HRN EN 61439-1 ili jednakovrijedno i HRN EN 61439-2 ili jednakovrijedno.
Tip unutrašnjeg razdvajanja prema HRN EN 61439-2: Form 3b ili jednakovrijedno,
IP zaštita: IP31,
Dubina polja: 600mm,
Visina polja: 2000mm,
Podnožje: 200mm,
Nazivni napon: 400V izmjenično,
Nazivna struja glavne sabirnice: 1600A,
Presjek glavne sabirnice: L1, L2, L3 i PEN profilirani bakar 2x30x10mm,
Maksimalna struja glavne sabirnice: 1671A,
Struja kratkog spoja Icw: 35 kA (1s),
Tip uzemljenja: TN-C
U razdjelnik se ugrađuje slijedeća oprema prema projektu:</t>
  </si>
  <si>
    <t>Dobava, izrada i spajanje modularnog samostojećeg razdjelnika +NN koji se sastoje od 5 polja: odvodno polje širine 1000mm, polje izmjene napajanja širine 600mm, odvodno polje širine 1000mm, polje kompenzacije širine 800mm i dovodno polje širine 600mm, ukupnih dimenzija (šxdxv) 4000x600x2200mm; razdjelnik je opremljen sa konstrukcijskim okvirom, montažnim pločama, stražnjim i bočnim stranicama, podnicom, vratima sa mehanizmom za zaključavanje, nosačima kabela i džepom za dokumentaciju, uvod kabela iz krova/poda; kabelskim poljem sa nosačima za kabele i podnom pločom, dovodnim poljima sa uvodom kabela u krovu/podu i odvodnim poljima sa uvodom kabela u krovu/podu, izrađen od pocinčanog čeličnog lima izvana plastificiranog RAL 7035 sa modularnim konstrukcijskim okvirima za spajanje segmenata na lokaciji, opremljenim sa okcima za transport, svim metalnim dijelovima pripremljenim za izjednačenje potencijala; sljedećih tehničkih karakteristika:</t>
  </si>
  <si>
    <t>Osigurač - rastavljač veličina NH000 100A, 3-polni AC23A 500V, 120 (AC500V) kA, ručni uklop, bez pomoćnih kontakata i mjerenja, - 17 kom.</t>
  </si>
  <si>
    <t>Osigurač - rastavljač veličina NH00 160A, 3-polni AC23A 500V, 120 (AC500V) kA, ručni uklop, bez pomoćnih kontakata i mjerenja, - 1 kom.</t>
  </si>
  <si>
    <t>Kompaktni prekidač u kučištu  630A ,prekidna moći klasa M Icu=55kA @ 415V 3-polni, elektronska zaštitna jedinica, LI, In=630A zaštita od preopterećenja Ir=250A...630A zaštita od kratkog spoja Ii=1,5...9x In, - 1 kom.</t>
  </si>
  <si>
    <t>Zračni prekidač fiksne izvedbe, prema IEC 60947-2 ili jednakovrijedno, veličina okvira 1, 3-polni, In=1600A do 690V AC 50/60Hz, prekidne moći N Icu=55/42kA pri 500/690V, elektronska zaštitna jedinica LSI, zaslon u boji , bluetooth i USB sučelje, zaštita LT, ST, INST, N-zaštita zahtijeva vanjski N-transformator, sa trip kontaktom (1xCO), stražnji priključak horizontalan, bez Com &amp; mjerne funkcije,ručni pogon s mehaničkim uklopom, sa signalizacijom spremnosti za uklop prekidača, pomoćni kontakti 2NO+2NC,  naponski svitak  (ST) 100% OP 208-240 V AC / 220-250 V DC, pogodan za kontinuirani rad, - 1 kom.</t>
  </si>
  <si>
    <t>Ugradnja sklopke za izmjenu napajanja 1250A - Investitor nabavio prije, - 1 kom.</t>
  </si>
  <si>
    <t>Kondenzator za kompenzaciju jalove energije za viša harmonička izobličenja, udio harmonika &lt;=20%, 400/415V 50Hz 25kVAr, - 11 kom.</t>
  </si>
  <si>
    <t>Sklopnik za kondenzatorske baterije 230V 50Hz, 3p 25kVAr, - 3 kom.</t>
  </si>
  <si>
    <t>Sklopnik za kondenzatorske baterije 230V 50Hz, 3p 50kVAr, - 3 kom.</t>
  </si>
  <si>
    <t>Regulator jalove energije za 6 izlaznih krugova, 230V, pomoćni kontakt za signalizaciju kvara, upravljanje vetilatorom za hlađenje, - 1 kom.</t>
  </si>
  <si>
    <t>Ventilator za hlađenje za ugradnju na krov razdjlenika, min. protok zraka 180m3/h, 230V 50Hz, - 1 kom.</t>
  </si>
  <si>
    <t>Izlazni filter za ventilaciju razdjelnika, min. dimenzija 255x255mm IP54, - 4 kom.</t>
  </si>
  <si>
    <t>Kombinirani odvodnik prenapona Tip 1+2, Icu=100kA, TN-C, Uc=350V, Iimp=25kA (10/350us), - 1 kom.</t>
  </si>
  <si>
    <t>Minijaturni prekidač 1p Icu=35kA C2A, - 2 kom.</t>
  </si>
  <si>
    <t>Minijaturni prekidač 3p Icu=35kA C2A, - 2 kom.</t>
  </si>
  <si>
    <t>Nosač cilindričnih osigurača 10x38mm 1p In=32A s LED signalizacijom, - 6 kom.</t>
  </si>
  <si>
    <t>Grebenasta preklopka 1p 1-2 crna, 60° – 10 A – za Ø 16 ili 22 mm, - 1 kom.</t>
  </si>
  <si>
    <t>Grebenasta preklopka 2p 1-0-2 crna, 60° – 10 A – za Ø 16 ili 22 mm, - 1 kom.</t>
  </si>
  <si>
    <t>Strujni mjerni transformator 1250/5A montaža na sabirnice, kl. 0,5 15VA, FS5, - 3 kom.</t>
  </si>
  <si>
    <t>Dobava i isporuka mjernog instrumenta za 3-fazno mjerenje električnih energija i snaga sa logiranjem podataka, analizom kvalitete napajanja, alarmiranjem sljedećih karakteristika - 2kom.:
- klasa točnosti 0,5S,
- osvjetljeni displej, 6 linija,
- 96 x 96 mm dimenzije za ugradnju na vrata,
- 3 fazno mjerenje napona, struja, snage, potrošnje, energije, frekvencije, faktora snage,
- podrška za više tarifa,
- harmonici do 31.,
- 2DI /2DO,
- 35 alarma,
- memorija za logiranje 256 kB,
- Ethernet port 10/100pase-TX,
- Modbus TCP komunikacija.</t>
  </si>
  <si>
    <t>Signalna lampica LED Ø 22 mm, zelena 230V 50Hz s nosačem i legendom 30x40mm, montaža na vrata razdjelnika, - 3 kom.</t>
  </si>
  <si>
    <t>Signalna lampica LED Ø 22 mm, crvena 230V 50Hz s nosačem i legendom 30x40mm, montaža na vrata razdjelnika, - 1 kom.</t>
  </si>
  <si>
    <t>Gljivasto tipkalo za isklop u nuždi, 40mm, deaktivacija povlačenjem, crveno s žutom podloškom s nosačem i kontaktima 1NC+1NO, - 2 kom.</t>
  </si>
  <si>
    <t>Utični relej, kompaktni s nosačem i LED modulom 240V AC 4CO kontakta, - 2 kom.</t>
  </si>
  <si>
    <t>Stezaljka za vijčani spoj, 2,5mm2, 800V bež, - 59 kom.</t>
  </si>
  <si>
    <t>Stezaljka za vijčani spoj, 2,5mm2, 800V plava, - 4 kom.</t>
  </si>
  <si>
    <t>Stezaljka za vijčani spoj, 35mm2, 800V bež, - 30 kom.</t>
  </si>
  <si>
    <t>Stezaljka za vijčani spoj, 35mm2, 800V plava, - 10 kom.</t>
  </si>
  <si>
    <t>Stezaljka za vijčani spoj, 35mm2, 800V PE vodič žuto-zelena, - 10 kom.</t>
  </si>
  <si>
    <t>Stezaljka sa cilindrični osiguračem 2,5mm2, - 6 kom.</t>
  </si>
  <si>
    <t>Mjerna stezaljka s kratkospojnikom 6mm2, - 18 kom.</t>
  </si>
  <si>
    <t>Modul za utičnicu RJ45 Cat 6, Ethernet komunikacija, - 3 kom.</t>
  </si>
  <si>
    <t>Razvod u ormaru, vrata i sitni potrošni materijal (spojni vodovi, plastične kanalice, uvodnice, montažne DIN šine, montažni pribor, natpisne pločice, džep za dokumentaciju ...), - 1 kompl.</t>
  </si>
  <si>
    <t>m2</t>
  </si>
  <si>
    <r>
      <t xml:space="preserve">Dobava materijala i izvedba </t>
    </r>
    <r>
      <rPr>
        <b/>
        <sz val="10"/>
        <rFont val="Arial Narrow"/>
        <family val="2"/>
        <charset val="238"/>
      </rPr>
      <t>dvostrukog modulacionog poda u prostoru</t>
    </r>
    <r>
      <rPr>
        <sz val="10"/>
        <rFont val="Arial Narrow"/>
        <family val="2"/>
        <charset val="238"/>
      </rPr>
      <t xml:space="preserve">.
</t>
    </r>
    <r>
      <rPr>
        <sz val="10"/>
        <rFont val="Arial"/>
        <family val="2"/>
        <charset val="238"/>
      </rPr>
      <t xml:space="preserve">Povišeni tehnički  poda visine </t>
    </r>
    <r>
      <rPr>
        <b/>
        <sz val="10"/>
        <rFont val="Arial"/>
        <family val="2"/>
        <charset val="238"/>
      </rPr>
      <t>24-26 cm</t>
    </r>
    <r>
      <rPr>
        <sz val="10"/>
        <rFont val="Arial"/>
        <family val="2"/>
        <charset val="238"/>
      </rPr>
      <t>.
Materijal : vlaknima ojačana  kalcij sulfatna ploča; sa donje strane ojačana pocinčanim čeličnim limom, sa rubnim profilom koji štiti ploču od udaraca i vlage.
Ploče se montiraju na metalne nosače koji se vijcima vežu za podnu plohu. Duž zidova postavljaju se brtvene trake, a betonska podloga se premazuje specijalnim protuprašnim  premazom. Klasa goriv, ploča A2, otpornosti F 30, električna provodljivost ≥ 1x10e6 Ω, nosivost sustava 5 kN (prema EN12825 ili jednakovrijedno). 
Dimenzija ploča 600x600mm i debljina ploče 34,5mm.                  
~ kutni profili od nehrđajućeg čelika; sve prema odabranom sustavu,            
~ metalni nosači,                                                                           
~ dodatna oprema.           
Uključivo :                                                                               
~ Dobava i ugradnja,                                                                     
~ Sav pomoćni i pričvrsni materijal,
~Obrada otvora instalacija.                                                  
Kutni profili ukupne dužine 35,0 m1.
Obračun po m2 ugrađenog podnog sustava.</t>
    </r>
    <r>
      <rPr>
        <sz val="10"/>
        <rFont val="Arial Narrow"/>
        <family val="2"/>
        <charset val="238"/>
      </rPr>
      <t xml:space="preserve">
</t>
    </r>
  </si>
  <si>
    <t>4.1.</t>
  </si>
  <si>
    <t>4.</t>
  </si>
  <si>
    <t>PROSTOR CENTRALNOG UPS POSTROJENJA</t>
  </si>
  <si>
    <t>POSTOJEĆE AGREGATSKO POSTROJENJE</t>
  </si>
  <si>
    <t>UKUPNO (bez PDV-a):</t>
  </si>
  <si>
    <t>PDV (25%):</t>
  </si>
  <si>
    <t>UKUPNO (s PDV-om):</t>
  </si>
  <si>
    <t xml:space="preserve">Obijanje žbuke sa unutrašnih špaleta na fasadnim vratima. </t>
  </si>
  <si>
    <t>Zidovi su ozidani opekom, ožbukani produžnom žbukom ili samo ožbukani, debljina žbuke je 2-4 cm. Širina špaleta je do 15 cm. Žbuka se obija kako bi se vrata mogla demontirati i izvući iz zidarskih otvora prema unutra, a da se ne ošteti vanjska špaleta. Obijanje špaleta obaviti pažljivo da ne dođe do oštećenja fasadnih zidova. Sva oštećenja zidova do kojih dođe prilikom obijanja špaleta izvođač sanira o svom trošku. U cijenu uključiti rad i odvoz otpadnog materijala na gradsku deponiju, te eventualnu pomoćnu skelu. Obračun po m' obijene špalete.</t>
  </si>
  <si>
    <t>Demontaža vanjskih fasadnih bravarskih metalnih vrata.</t>
  </si>
  <si>
    <t>Demontažu obaviti pažljivo, a vrata iz otvora izvući prema unutra. Prilikom demontaže paziti da ne dođe do oštećenja zidova. Sva oštećenja do kojih dođe prilikom demontaže prozora izvođač sanira o svom trošku. U cijenu uključiti rad i odvoz otpadnog materijala na gradsku deponiju. Obračun po komadu.</t>
  </si>
  <si>
    <t>Metalna dvokrilna vrata s rešetkom s donje i s gornje strane ukupne dim. 235/360cm. Metalna vrata se sastoje od rešetke dim. 235/35cm, punog panela dim. 235/25cm, dvokrilnih vrata dim. 235/260cm i rešetke dim. 235/40cm.</t>
  </si>
  <si>
    <t>Uklanjanje postojeće stropne izolacije u trafostanici debljine 8cm. Izolacija je zaljepljena na strop. Istu treba demontirati zajedno s ostacima ljepila. Obračun po m2.</t>
  </si>
  <si>
    <t>Bušenje prodora na vanjskom zidu trafostanice promjera 160mm. Prodor se buši dijamantnom krunom s unutarnje strane prostorije. Prilikom bušenja treba paziti da ne dođe do oštećenja vanjskog zida. Obračun po komadu.</t>
  </si>
  <si>
    <t>NAPOMENA:
Budući da je građevina u kojoj se obavlja rekonstrukcija u funkciji, potrebno je pri formiranju ponudbene jedinične cijene voditi računa o faznosti izvođenja radova, te o otežanim uvijetima rada, kao što je rad u više smjena i u neradne dane, otežanoj dopremi materijala i dnevnom odnašanju otpadnog materijala na privremeni gradilišni deponij, svakodnevnom čišćenju prostora i sl., te sve to uključiti kod formiranja jedinične cijene za svaku stavku radova, ovisno koje otežavajuće okolnosti na nju utječu. Izvođač radova je obvezan organizaciju i demobilizaciju gradilišta izvesti prema odredbama Zakona o zaštiti na radu i Pravilnika o zaštiti na radu na privremenim gradilištima. Sve privremene pristupne putove, odlagališta materijala, pomoćne skele i druge zaštitne mjere izvođač mora izvesti, održavati ih i ukloniti ih tako, da ne ugrozi živote susjeda i odvijanje ostalih radova u građevini i na kraju sve vanjske površine koje su se koristile u tijeku izvedbe radova očistiti.</t>
  </si>
  <si>
    <t xml:space="preserve">Izvoditelj mora održavati čistoću gradilišta i privremenih puteva gradilišta tijekom izvođenja svih ugovorenih radova, sve u smislu Zakona o zaštiti na radu. Grubo svakodnevno čišćenje gradilišta je uključeno u jedinične cijene radova. </t>
  </si>
  <si>
    <t>Prije početka radova izvođač treba najaviti radove u pojedinim prostorijama investitoru u svrhu angažiranja AKD ZAŠTITE koja će demontirati sigurnosnu opremu. Izvođač ne smije bez dogovora i odobrenja AKD ZAŠTITE izvoditi radove koji bi prouzrokovali smetnje u radu sigurnosne opreme.</t>
  </si>
  <si>
    <t>U cijene stavke obračunati potrebnu radnu skelu za odgovarajuću visinu.</t>
  </si>
  <si>
    <t>Jedinična cijena uključuje:
 - potrebne zaštite svega što treba štititi, uklanjanje zaštita nakon završetka radova,
 - sve unutarnje pretovare, transporte i radne skele,
 - primjena mjera zaštite na radu i drugih važećih propisa,
 - čišćenje u tijeku izvedbe radova i završno čišćenje nakon završetka radova, 
 - rad, sve pripremne i završne radove,
 - materijal, osnovni i pomoćni,
 - odvoz materijala na gradsku deponiju, uključivo troškovi deponiranja i zbrinjavanja.</t>
  </si>
  <si>
    <t>DEMONTAŽA - GRAĐEVINSKI I ELEKTRIČARSKI RADOVI</t>
  </si>
  <si>
    <t>ZIDARSKI RADOVI</t>
  </si>
  <si>
    <t>Zidarske radove izvesti prema opisu u troškovniku, te u skladu sa važećim standardima za izvedbu i materijale.</t>
  </si>
  <si>
    <t>Prilikom žbukanja unutarnjih zidova izvesti zaštitu izbočenih bridova (vanjskih rubova) umetanjem u žbuku aluminijskih ili plastičnih profila.</t>
  </si>
  <si>
    <t>Zidarska obrada vanjske špalete širine 20cm nakon ugradnje vrata.</t>
  </si>
  <si>
    <t xml:space="preserve">Obrada špaleta se vrši nakon ugradnje vrata. Pod obradom špaleta se podrazumjeva zapunjavanje neravnina između dovratnika i zida, obrada špalete impregnacijom, 2 ruke ljepila s mrežicom, te silikatnom žbukom, sve po uputama proizvođača.U cijenu uključiti rad i materijal, te eventualnu pomoćnu skelu. Obračun po m' obrađene špalete. </t>
  </si>
  <si>
    <t>Obrada unutranje špalete širine 20 cm nakon rušenja dijela pregradnog zida za potrebe postave novih vrata. Špaletu treba očistiti, obiti oštećenu žbuku, a zatim špaletu ožbukati novom žbukom VC40  uz potrebnu pripremu podloge. U cijenu uključiti i obradu spojeva stare i nove žbuke. Obračun po m' špalete.</t>
  </si>
  <si>
    <t>Razna krpanja manjih rupa, pukotina, eventualnih šliceva manjeg presjeka u zidovima, gredama i stropovima kao priprema za obradu ploha gletanjem i ličenjem. Obračun po m2.</t>
  </si>
  <si>
    <t>BRAVARSKI RADOVI</t>
  </si>
  <si>
    <t>Prije izvedbe radova izvoditelj je dužan izraditi i predočiti detalje izvedbe i radioničke nacrte kao i materijale za izvedbu projektantu na ovjeru. Tek nakon izbora i odobrenja može se otpočeti rad u odabranoj kvaliteti.</t>
  </si>
  <si>
    <t xml:space="preserve">Izvođač treba kvalitetu ugrađenih materijala i stručnost radnika dokazati odgovarajućim certifikatima izdanim od strane za to ovlaštene institucije. </t>
  </si>
  <si>
    <t>Svi vidljivi dijelovi bravarije moraju biti završno bojani alkidnim naličem za bolju obradu, što uključuje: čišćenje od rđe, po potrebi; ličenje očišćenih mjesta antikorozivnim naličem u 2 premaza; kitanje pukotina i rupica odgovarajućim kitom; ličenje alkidnom bojom u 2 premaza; ličenje alkidnom lak bojom.</t>
  </si>
  <si>
    <t>Dobava i ugradnja metalnih bravarskih vrata.  Boja vrata po izboru investitora.</t>
  </si>
  <si>
    <t>U cijenu uključiti izradu, transport do gradilišta i mjesta ugradnje, ugradnju, sav potreban okov (uključivo brave, ključevi i dr), brtvljenje, purpen pjenu.  Svi okovi moraju biti kvalitetni i atestirani. U cijenu stavke uključiti sav rad i materijal do potpune gotovosti. Dimenzije je potrebno prekontrolirati na licu mjesta nakon nakon obijanja špaleta. Obračun po komadu</t>
  </si>
  <si>
    <t>Metalna vrata s rešetkom ukupne dim. 90/300cm. Metalna vrata se sastaje od vrata dim. 90/220cm i rešetke s gornje strane vrata dim. 90/80cm.</t>
  </si>
  <si>
    <t>Metalna dvokrilna vrata s rešetkom s donje i s gornje strane ukupne dim. 235/360cm. Metalna vrata se sastoje od rešetke s donje strane dim. 235/35cm, punog panela izmešu rešetke i dvokrilnih vrata dim. 235/25cm, dvokrilnih vrata dim. 235/260cm i rešetke s gornje strane dim. 235/40cm.</t>
  </si>
  <si>
    <t>GIPSKARTONSKI RADOVI</t>
  </si>
  <si>
    <t>Sve radove po odabranom specifičnom proizvođaču, treba obvezno izvesti po detaljima i tehnološkim rješenjima istog. To se odnosi kako na korištenje materijala tako i na uporabu odgovarajućeg alata. Sve eventualne nejasnoće i nedoumice izvoditelj je dužan dogovoriti i uskladiti s projektantom prije davanja ponude. Nikakvi naknadni zahtjevi neće se uvažiti.</t>
  </si>
  <si>
    <t>U području spojeva pregradnih zidova sa bočnim građevnim elementima na profile treba nanijeti brtveni kit (u 2 reda) ili PE brtvenu traku.</t>
  </si>
  <si>
    <t>Obračun načelno po Normativima i opisima za suhu gradnju Hrvatske obrtničke komore, osim ako troškovnikom nije drugačije određeno! Sav materijal za izvedbu radova predviđen prema normi treba dostaviti na gradilište.</t>
  </si>
  <si>
    <t>Obrada spojeva kvalitete Q2 prema općim uvjetima za sve plohe kasnije vidljive.</t>
  </si>
  <si>
    <t>SOBOSLIKARSKO-LIČILAČKI i FASADERSKI RADOVI</t>
  </si>
  <si>
    <t>Prije početka izvedbe radova izvođač je dužan investitoru napraviti uzorke boja, pto treba uključiti u jediničnu cijenu.</t>
  </si>
  <si>
    <t>Sva bojanja i ličenja treba izvesti samo na suhim, čistim, ravnim i odmašćenim plohama. Podlogu treba prije početka radova pregledati i kod većih oštećenja ili zaprljanja i zamašćenja na isto upozoriti nadzornog inženjera i radove prekinuti dok se podloga odgovarajuće ne pripremi. Kod manjih oštećenja treba izvoditelj podlogu dovesti u potrebno stanje za kvalitetan rad brušenjem manjih neravnina, kitanjem i zapunjavanjem pukotina i manjih udubina kitom za zapunjavanje i izravnanje, sve je uračunato u jediničnu cijenu.</t>
  </si>
  <si>
    <t>Bojanje zidova disperzionom bojom u 2 premaza, uključivo dvokratno fino gletanje odgovarajućim kitom i sve potrebne prethodne radnje i pripreme podloge. U stavku uključeno bandažiranje i obrada svih spojeva zidova međusobno kao i zidova i stropova. Bez obzira na oblik i veličinu ploha i prostorija. Boja po odabiru projektanta. Obračun po m2 obojanog zida bez primjene normativa.</t>
  </si>
  <si>
    <t>Bojanje GK zidova disperzionom bojom u 2 premaza, uključivo dvokratno fino gletanje odgovarajućim kitom i sve potrebne prethodne radnje i pripreme podloge. U stavku uključeno bandažiranje i obrada svih spojeva zidova međusobno kao i zidova i stropova. Bez obzira na oblik i veličinu ploha i prostorija. Boja po odabiru projektanta. Obračun po m2 obojanog zida bez primjene normativa.</t>
  </si>
  <si>
    <t>Bojanje stropova disperzionom bojom u 2 premaza, uključivo dvokratno fino gletanje odgovarajućim kitom i sve potrebne prethodne radnje i pripreme podloge. U stavku uključeno bandažiranje i obrada svih spojeva zidova međusobno kao i zidova i stropova. Bez obzira na oblik i veličinu ploha i prostorija. Na stropu se nalazi instalacija koju treba zaštititi. Sva otežanja su uračunata u cijenu. Boja po odabiru projektanta. Obračun po m2 obojanog stropa bez primjene normativa.</t>
  </si>
  <si>
    <t xml:space="preserve">Sanacija oštećenih dijelova fasade. </t>
  </si>
  <si>
    <t>Radovi sanacije obuhvaćaju: obijanje oštećnog završnog sloja sloja fasade, izravnavanje fasadne plohe sa dva sloja polimercementnog ljepila armiranog odgovarajućom fasadnom mrežicom i izvedba završnog sloja fasade koji je u svemu isti kao postojeći završni sloj (završna silikatna žbuka granulacije do 2 mm). Prije sanacije provjeriti nosivost postojeće žbuke. U stavku uključena priprema podloge, čišćenje, impregnacija, ljepilo s armaturnom mrežicom i završni sloj od silikata granulacije do 2 mm. Sanirani dijelovi fasade će se obojati fasadnom bojom nakon što se osuše. Sve radove na sanaciji fasade u potpunosti izvesti prema uputama tehnologa proizvođača fasadne boje i materijala koji se koriste za sanaciju fasade. Izvođač je dužan prije početka radova dostaviti nadzoru opis radova na sanaciji fasade ovjeren od strane tehnologa. Obračun nije po normativu, već po m2 fasade koja se sanira.</t>
  </si>
  <si>
    <t>PODOPOLAGAČKI RADOVI</t>
  </si>
  <si>
    <t>Prije početka izvedbe izvođač je dužan dostaviti projektantu na pregled i izbor uzorke materijala i tek po izboru i odobrenju projektanta može otpočeti s radovima.  Izrada detalja neće se posebno platiti već predstavlja trošak i obvezu izvođača.</t>
  </si>
  <si>
    <t>Bez obzira na vrstu podnih obloga, izvođač je obvezan dobaviti: uputu za postavljanje; uvjete pripreme i stanja podloge; uputu za uporabu i rad; način održavanja poda u uporabi.</t>
  </si>
  <si>
    <t>Epoksidna podna obloga visoke kemijske otpornosti debljine 2-3 mm. Obračun po m2 tlocrtne površine poda na kojoj se izvodi epoksidna obloga.</t>
  </si>
  <si>
    <t>Priprema podloge strojno kugličnim sačmarenjem, brušenjem ili grebanjem. Priprema se izvodi radi odstranjivanja loših površinskih dijelova sa čišćenjem i usisavanjem, a sve radi kvaltitetne prionjivosti podne obloge za podlogu (vlačna čvrstoća min. 1,5 N/mm², tlačna čvstoća min. 25 N/mm²). Maks. vlaga u podlozi je 4%. Obračun po m² obrađene površine.</t>
  </si>
  <si>
    <t xml:space="preserve">Sanacija pukotina s mješavinom niskoviskozne epoksidne smole kao npr StoJet IHS i punila na bazi kvarcnog pijeska i ugušćivača tj. i eventualno oštećene i loše dijelove podloge uz pukotine izvaditi i zapuniti epoksidnim mortom.
Pukotine treba proširiti zarezivanjem sa reznompločom u dubinu do 1 cm kako bi se postigla dovoljna širina za ulijevanje smole do zasićenja u 2-3 radna koraka. Dodatno ugraditi staklenu mrežicu (flis) širine 25- 30 cm preko pukotine radi dodatnog armiranja pukotine.
</t>
  </si>
  <si>
    <t>Dobava i ugradnja dvokomponentnog, transparentnog temeljnog premaza na bazi epoksidne smole ispitan na prodor vlage kao StoPox GH 205. Potrošnja 0,3 - 0,4 kg/m². Svježi materijal posipati sa kvarcnim pijeskom granulacije 0,3-0,8 mm. Potrošnja 1 kg/m².</t>
  </si>
  <si>
    <t>Na grundiranu podlogu nanijeti izravnavajući sloj na bazi smjese epoksidne smole StoPox GH 205 i kvarcnog punila nazubljenim gleterom potrošnje cca. 0,8 kg/m². Dodatni sloj služi i kao blokator podizanja kapilarne vlage iz neizoliranih podloga (atest Polymer Institur P 3823-2).</t>
  </si>
  <si>
    <t>Dobava i ugradnja samorazlijevajuće žilavo-elastične obojene podne obloge na bazi poliuretanskihsmola kao npr. StoPur IB 500 u glatkoj varijanti. PotrošnjaStoPur IB 500 cca. 1,8 kg/m². Mogućnost dekoracije listićima u boji kao npr. StoChips.
Zahtjevi proizvoda:
- dobra mehanička otpornost
- dobra kemijska otpornost
- vodonepropustnost
- lakoodržavanje
-protukliznost R-9 - R-10                                                                   
-otpornost na habanje (DIN 53109/1000 g /1000 U): max. 52 mg
-premošćivanje pukotina: 0,9 mm kod 23°C                                   
-ukupna debljina sistema 2-3 mm.</t>
  </si>
  <si>
    <t xml:space="preserve">Materijal treba biti klase gorivosti A2 prema DIN 4102, dio1. po DIN EN 13501-2 za izloženost vatri u periodu 90 min, kod debljine sloja 25 mm. </t>
  </si>
  <si>
    <t>Dobava i ugradnja zaobljenog sokla u visini 10 cm od istog materijala kao i pod, uz spoj poda i obodnih zidova. Obračun po m' sokla.</t>
  </si>
  <si>
    <t>Dobava i ugradnja zaštitne transparentne  politure u mat izvedbi na suhu i čistu podlogu u 2 radna koraka kao npr. StoDivers P 120 ili jednakovrijedno.</t>
  </si>
  <si>
    <t>Izrada završnog zaštitnog premaza otpornog na UV zrake. Premaz StoPur Wv 150 - transparent.</t>
  </si>
  <si>
    <t>1.5.1.</t>
  </si>
  <si>
    <t>1.5.2.</t>
  </si>
  <si>
    <t>OPĆE STAVKE</t>
  </si>
  <si>
    <t>Štemanje zidanih zidova oko prodora ventilacijske cijevi agregata dimenzija 60/100cm. Štemanje izvršiti na način da se čim manje ošteti zidani zid. Potrebno je odštemati prodore kako bi se omogućilo uklanjanje postojeće ventilacijske cijevi agregata. U cijenu uključeno štemanje s odnošenjem šute na deponij. Obračun po komadu.</t>
  </si>
  <si>
    <t>Štemanje zidanih zidova oko prodora ispušne cijevi agregata s izolacijom ukupnog promjera 30cm. Štemanje izvršiti na način da se čim manje ošteti zidani zid. Potrebno je odštemati prodore kako bi se omogućilo uklanjanje postojeće ispušne cijevi agregata. U cijenu uključeno štemanje s odnošenjem šute na deponij. Obračun po komadu.</t>
  </si>
  <si>
    <t>Odspajanje i uklanjanje ventilacijske cijevi agregata dimenzija 60/100cm sa svim nosačima i pridržanjima. U cijenu uključeno odspajanje, uklanjanje i deponiranje cijevi na deponij. Obračun po m.</t>
  </si>
  <si>
    <t>Odspajanje i uklanjanje ispušne cijevi agregata s izolacijom ukupnog promjera 30cm sa svim nosačima i pridržanjima. Cijevi je potrebno izrezati u komade, te ručno iznijeti na privremeni deponij. U cijenu uključeno odspajanje, uklanjanje i deponiranje cijevi na deponij, te autodizalica potrebna za demontiranje cijevi uz vanjski zid zgrade. Obračun po m.</t>
  </si>
  <si>
    <t xml:space="preserve">Odspajanje i preseljenje agregata dimenzija 1m*2,8m*1,65m. Agregat treba pažljivo odspojiti od postojećih instalacija vode i struje, te priključke blindirati. Agregat se pažljivo rastavlja na licu mjesta kako bi se mogao iznijeti kroz vrata. Nakon iznošenja iz zgrade agregat se sastavlja i vraća u prvobitno stanje, te se odvozi na lokaciju u dogovoru s investitorom, a maksimalno udaljenu 20km. U cijenu uključeno odspajanje, blindiranje instalacija, rastavljanje agregata, iznošenje agregata, ponovno sastavljanje, te odvoz agregata na lokaciju maksimalno udaljenu 20km. </t>
  </si>
  <si>
    <t>Zidanje prodora dimenzija 70/110cm nastalih uklanjanjem ventilacijske cijevi agregata. Prodore treba ozidati ciglom ili siporeksom. Te obostrano ožbukati i pregletati. Obračun po komadu prodora.</t>
  </si>
  <si>
    <t>Zidanje prodora dimenzija 40/40 nastalih uklanjanjem ispušne cijevi agregata. Prodore treba ozidati ciglom ili siporeksom. Te obostrano ožbukati i pregletati. Obračun po komadu prodora.</t>
  </si>
  <si>
    <t>Izrada dokumentacije izvedenog stanja instalacija sa unesenim svim promjenama tijekom izvođenja instalacija. Dokumentacija se sastoji od nacrta i tekstualnog dijela te se predaje Investitoru na CD-u (dwg,doc,jpg i xls formati) i na papiru u 4 primjerka.</t>
  </si>
  <si>
    <t>NAPOMENA</t>
  </si>
  <si>
    <t>F.I.L.D. Projekt d.o.o.
Zagreb, V Ravnice 10
OIB: 38247477481</t>
  </si>
  <si>
    <t>Dobava i montaža kabelskih mrežastih polica CF 105/200 u postoru tehničkog poda, za vođenje napojnih i ostalih vodova razdjelnika i potrošača. Kabelske police se postavljaju na zidne i podne nosače s konzolama koji dolaze na svaki dužni metar trase. Stavka uključuje police, poklopce, kutne elemente, nosače i konzole i sav montažni materijal.</t>
  </si>
  <si>
    <t>ELEKTRIČARSKI RADOVI</t>
  </si>
  <si>
    <t>Dobava, ugradnja i spajanje tipkala za isključenje napajanja (T-ISK-M) sa dva kontakta u kučištu mehaničke zaštite IP65 sa stakalcem.</t>
  </si>
  <si>
    <t>Dobava, ugradnja i spajanje tipkala za isključenje napajanja (T-ISK-A) sa dva kontakta u kučištu mehaničke zaštite IP65 sa stakalcem.</t>
  </si>
  <si>
    <t>Dobava, isporuka i montaža na strop i zid PNT cijevi , a za polaganje instalacionih vodova:</t>
  </si>
  <si>
    <t>- PNT cijev Φ20 mm</t>
  </si>
  <si>
    <t>- PNT cijev Φ25 mm</t>
  </si>
  <si>
    <t>Dobava i polaganje na kabelske police cijelom njihovom duljinom voda P/M-Y 1x25 mm2, a od zaštitnih sabirnica u razdjelniku. Vodom uzemljiti kabelske police.</t>
  </si>
  <si>
    <t xml:space="preserve">Dobava, ugradnja i spajanje vodova za napajanje elemenata instalacija rasvjete, priključnica, tipkala. Polaganje vodova u kabelske police, PNT instalacijske cijevi na zidovima:
</t>
  </si>
  <si>
    <t>Dobava, isporuka i ugradnja sabirnice za izjednačenje potencijala na kabelsku policu. Sabirnica za prihvat kabela presjeka 2,5-25mm2, te okruglih vodiča 7-10 mm.</t>
  </si>
  <si>
    <t>Dobava materijala i izvedba uzemljenja, a od sabirnica do ostalih većih metalnih masa. Spajanje na metalne mase obvezno uz upotrebu bakrenih stopica, vijka, matice i nazubljenih pločica. Tip kabela H07V-K 16 mm2. Uključivo spojni materijal (obujmice, vijci, matice, podložne pločice i dr.).</t>
  </si>
  <si>
    <t>Dobava i montaža metalnih pocinčanih kabelskih polica punog profila za vođenje vodova jake struje. Kabelske police se postavljaju na zidne ili stropne nosače s konzolama koji dolaze na svaki dužni metar trase. Stavka uključuje police, poklopce, kutne elemente, nosače i konzole, i sav montažni materijal:</t>
  </si>
  <si>
    <t>- PK 200 + PPK 200</t>
  </si>
  <si>
    <t>- PK 400 + PPK 400</t>
  </si>
  <si>
    <t>- PK 100 + PPK 100</t>
  </si>
  <si>
    <t xml:space="preserve">- NYY-J 3x2,5 mm2 </t>
  </si>
  <si>
    <t xml:space="preserve">- N2XH-J 3x1,5 mm2 </t>
  </si>
  <si>
    <t xml:space="preserve">- NYY-J 3x1,5 mm2 </t>
  </si>
  <si>
    <t xml:space="preserve">Otpajanje i demontaža opreme postojećeg razdjelnog ormara RO-UPS-1 i demontaža samog ormara smještenog u UPS prostoriji  u prizemlju objekta 1. Ormar je metalni nadgradni i dimenzija (vxšxd) 1000x600x250 mm. </t>
  </si>
  <si>
    <t xml:space="preserve">Otpajanje i demontaža opreme postojećeg razdjelnog ormara RO-UPS-2 i demontaža samog ormara smještenog u UPS prostoriji  u prizemlju objekta 1. Ormar je metalni nadgradni i dimenzija (dxšxv) 800x600x250 mm. </t>
  </si>
  <si>
    <t xml:space="preserve">Spajanje napojnih vodova UPS-a s obe strane (strane UPS-a i strane NN ormara) koji su prije položeni. Vodovi su NYY 1x185mm² (3 kabela po fazi x 2 UPS-a), NYY 1x185mm² (nul vodič - 2 kabela) i NYY-J 1x120mm² (PE vodič - 2 kabela).       </t>
  </si>
  <si>
    <r>
      <t>Dobava i ugradnja protupožarne zaklopke s motornim pogonom (230V) i s  aktiviranjem termoelektričnim putem na temperaturi 72</t>
    </r>
    <r>
      <rPr>
        <vertAlign val="superscript"/>
        <sz val="8"/>
        <rFont val="Arial"/>
        <family val="2"/>
        <charset val="238"/>
      </rPr>
      <t>o</t>
    </r>
    <r>
      <rPr>
        <sz val="8"/>
        <rFont val="Arial"/>
        <family val="2"/>
        <charset val="238"/>
      </rPr>
      <t xml:space="preserve">C </t>
    </r>
    <r>
      <rPr>
        <sz val="10"/>
        <rFont val="Arial"/>
        <family val="2"/>
        <charset val="238"/>
      </rPr>
      <t>i daljinski preko signala vatrodojave. Zaklopka ima integrirana dva krajnja kontakta za indikaciju položaja zaporne lamele (otvoreno/zatvoreno). Zatvaranje zaklopke je automatsko pri prekidu napajanja, a ponovno otvaranje motornim pogonom. Otpornost prema požaru 90 min ispitana i atestirana od odgovarajuće nadležne ustanove. Promjer zaklopke Ø125. Protupožarna zaklopka s jedne strane ima zaštitnu mrežicu.</t>
    </r>
  </si>
  <si>
    <t>Dobava i ugradnja filtera za postavljanje na okrugle spiro cijevi izrađene iz filca . U stavku uključiti i pocinčane spojnice za spajanje.</t>
  </si>
  <si>
    <t>Označavanje opreme (ventilatori i PPZ) natpisima na samoljepljivoj foliji dimenzije 100 x 80 mm.</t>
  </si>
  <si>
    <t>Dobava i ugradnja okrugle spiro cijevi Ø125 izrađene iz traka iz pocinčanog čeličnog lima, normalnim N falcanjem, tako da je glatka s unutrašnje strane. U stavku uključena odgovarajuća količina spojnica, za spajanje ravnih dionica međusobno, kao i fazonskih komada, ovješenja i slično.</t>
  </si>
  <si>
    <t>Dobava i ugradnja okrugle protukišne žaluzine izrađene od brušenog nehrđajućeg čelika, sa zaštitnom mrežicom protiv insekata i prirubnicom s držačima za spoj na okrugli kanal Ø125.</t>
  </si>
  <si>
    <t>Dobava i ugradnja disk-ventila za usisni i odsisni zrak od plastike. Regulacija struje zraka bez stupnjeva okretnim diskom ventila. U kompletu s prstenom za ugradnju.</t>
  </si>
  <si>
    <t>1.1.1.</t>
  </si>
  <si>
    <t>1.1.2.</t>
  </si>
  <si>
    <t>1.1.3.</t>
  </si>
  <si>
    <t>1.1.4.</t>
  </si>
  <si>
    <t>1.1.5.</t>
  </si>
  <si>
    <t>1.1.5.1.</t>
  </si>
  <si>
    <t>1.1.5.2.</t>
  </si>
  <si>
    <t>1.1.6.</t>
  </si>
  <si>
    <t>1.1.7.</t>
  </si>
  <si>
    <t>1.1.8.</t>
  </si>
  <si>
    <t>1.2.1.</t>
  </si>
  <si>
    <t>1.2.2.</t>
  </si>
  <si>
    <t>1.2.3.</t>
  </si>
  <si>
    <t>DEMONTAŽA - GRAĐEVINSKI I ELEKTRIČARSKI RADOVI - UKUPNO:</t>
  </si>
  <si>
    <t>ZIDARSKI RADOVI - UKUPNO:</t>
  </si>
  <si>
    <t>1.3.1.</t>
  </si>
  <si>
    <t>1.3.1.1.</t>
  </si>
  <si>
    <t>1.3.1.2.</t>
  </si>
  <si>
    <t>BRAVARSKI RADOVI - UKUPNO:</t>
  </si>
  <si>
    <t>1.4.1.</t>
  </si>
  <si>
    <t>1.4.2.</t>
  </si>
  <si>
    <t>1.4.3.</t>
  </si>
  <si>
    <t>SOBOSLIKARSKO-LIČILAČKI i FASADERSKI RADOVI - UKUPNO:</t>
  </si>
  <si>
    <t>1.5.1.1.</t>
  </si>
  <si>
    <t>1.5.1.2.</t>
  </si>
  <si>
    <t>1.5.1.3.</t>
  </si>
  <si>
    <t>1.5.1.4.</t>
  </si>
  <si>
    <t>1.5.1.5.</t>
  </si>
  <si>
    <t>1.5.3.</t>
  </si>
  <si>
    <t>1.5.4.</t>
  </si>
  <si>
    <t>PODOPOLAGAČKI RADOVI - UKUPNO:</t>
  </si>
  <si>
    <t>1.6.1.</t>
  </si>
  <si>
    <t>1.6.2.</t>
  </si>
  <si>
    <t>1.6.3.</t>
  </si>
  <si>
    <t>1.6.4.</t>
  </si>
  <si>
    <t>1.6.5.</t>
  </si>
  <si>
    <t>1.6.6.</t>
  </si>
  <si>
    <t>1.6.7.</t>
  </si>
  <si>
    <t>1.6.8.</t>
  </si>
  <si>
    <t>1.6.9.</t>
  </si>
  <si>
    <t>1.6.10.</t>
  </si>
  <si>
    <t>1.6.11.</t>
  </si>
  <si>
    <t>1.6.12.</t>
  </si>
  <si>
    <t>1.6.12.1.</t>
  </si>
  <si>
    <t>1.6.12.2.</t>
  </si>
  <si>
    <t>1.6.12.3.</t>
  </si>
  <si>
    <t>1.6.13.1.</t>
  </si>
  <si>
    <t>1.6.13.2.</t>
  </si>
  <si>
    <t>1.6.13.3.</t>
  </si>
  <si>
    <t>1.6.13.</t>
  </si>
  <si>
    <t>1.6.11.1.</t>
  </si>
  <si>
    <t>1.6.11.9.</t>
  </si>
  <si>
    <t>1.6.11.7.</t>
  </si>
  <si>
    <t>1.6.11.5.</t>
  </si>
  <si>
    <t>1.6.11.2.</t>
  </si>
  <si>
    <t>1.6.11.3.</t>
  </si>
  <si>
    <t>1.6.11.4.</t>
  </si>
  <si>
    <t>1.6.11.6.</t>
  </si>
  <si>
    <t>1.6.11.8.</t>
  </si>
  <si>
    <t>1.6.14.</t>
  </si>
  <si>
    <t>1.6.14.1.</t>
  </si>
  <si>
    <t>1.6.14.2.</t>
  </si>
  <si>
    <t>1.6.15.</t>
  </si>
  <si>
    <t>1.6.16.</t>
  </si>
  <si>
    <t>1.6.17.</t>
  </si>
  <si>
    <t>1.6.18.</t>
  </si>
  <si>
    <t>ELEKTRIČARSKI RADOVI - UKUPNO:</t>
  </si>
  <si>
    <t>1.7.1.</t>
  </si>
  <si>
    <t>1.7.2.</t>
  </si>
  <si>
    <t>1.7.3.</t>
  </si>
  <si>
    <t>1.7.4.</t>
  </si>
  <si>
    <t>1.7.5.</t>
  </si>
  <si>
    <t>OPĆE STAVKE - UKUPNO:</t>
  </si>
  <si>
    <t>1.</t>
  </si>
  <si>
    <t>2.</t>
  </si>
  <si>
    <t>2.1.1.</t>
  </si>
  <si>
    <t>2.1.2.</t>
  </si>
  <si>
    <t>2.1.3.</t>
  </si>
  <si>
    <t>2.1.4.</t>
  </si>
  <si>
    <t>2.1.5.</t>
  </si>
  <si>
    <t>2.2.1.</t>
  </si>
  <si>
    <t>2.3.1.</t>
  </si>
  <si>
    <t>2.3.2.</t>
  </si>
  <si>
    <t>2.3.3.</t>
  </si>
  <si>
    <t>2.4.1.</t>
  </si>
  <si>
    <t>2.4.2.</t>
  </si>
  <si>
    <t>2.4.3.</t>
  </si>
  <si>
    <t>2.4.4.</t>
  </si>
  <si>
    <t>2.4.5.</t>
  </si>
  <si>
    <t>3.1.1.</t>
  </si>
  <si>
    <t>3.1.2.</t>
  </si>
  <si>
    <t>3.2.1.</t>
  </si>
  <si>
    <t>3.2.2.</t>
  </si>
  <si>
    <t>3.2.3.</t>
  </si>
  <si>
    <t>3.3.1.</t>
  </si>
  <si>
    <t>PROSTOR CENTRALNOG UPS POSTROJENJA UKUPNO:</t>
  </si>
  <si>
    <t>4.1.1.</t>
  </si>
  <si>
    <t>4.1.2.</t>
  </si>
  <si>
    <t>4.1.3.</t>
  </si>
  <si>
    <t>4.1.4.</t>
  </si>
  <si>
    <t>4.1.5.</t>
  </si>
  <si>
    <t>4.1.6.</t>
  </si>
  <si>
    <t xml:space="preserve">Prije početka radova izvođač treba najaviti radove u pojedinim prostorijama investitoru u svrhu angažiranja AKD ZAŠTITE koja će demontirati sigurnosnu opremu. Izvođač ne smije bez dogovora i odobrenja AKD ZAŠTITE izvoditi radove koji bi prouzrokovali smetnje u radu sigurnosne opreme. </t>
  </si>
  <si>
    <r>
      <rPr>
        <b/>
        <sz val="10"/>
        <rFont val="Arial"/>
        <family val="2"/>
        <charset val="238"/>
      </rPr>
      <t>Napomena:</t>
    </r>
    <r>
      <rPr>
        <sz val="10"/>
        <rFont val="Arial"/>
        <family val="2"/>
        <charset val="238"/>
      </rPr>
      <t xml:space="preserve"> Demontaže elektroinstalacija izvoditi na siguran način, uz prethodno isključenje napajanja i uz prethodnu najavu i dogovor sa stručnim službama Investitora i Vlasnika objekta. Sav demontirani, a ispravni elektromaterijal i elementi instalacije, zapisnički se evidentiraju i predaju Investitoru/Vlasniku objekta. U cijene stavke obračunati potrebnu radnu skelu za odgovarajuću visinu. Demontažu postojećeg agregata obaviti nakon puštanja u pogon novog agregata. </t>
    </r>
  </si>
  <si>
    <t>REKAPITULACIJA - PROSTOR CENTRALNOG UPS POSTROJENJA:</t>
  </si>
  <si>
    <t>GIPSKARTONSKI RADOVI - UKUPNO:</t>
  </si>
  <si>
    <t>POSTOJEĆE AGREGATSKO POSTROJENJE UKUPNO:</t>
  </si>
  <si>
    <t>REKAPITULACIJA - POSTOJEĆE AGREGATSKO POSTROJENJE:</t>
  </si>
  <si>
    <t>UKUPNA REKAPITULACIJA</t>
  </si>
  <si>
    <t>Dobava i ugradnja okruglog radijalnog odsisnog ventilatora s kučištem izrađenim od pocinčanog čeličnog lima, visokoefikasnim elektronski upravljanim motorom EC, te vanjska fiksna žaluzina za pripadajući ventilator, sljedećih minimalnih tehničkih karakteristika:
- protok zraka:  10  m³/h,
- eksterni pad tlaka: 50 Pa, 
- snaga motora ventilatora: 18W / 230V/50Hz,
- priključak ventilatora s dvije manžete Φ125mm,
- vanjska rešetka priključka Φ125 za spoj na pripadajući ventilator,
- upravljanje signalom ddc regulatora 0-10V. 
Komplet s proturnom cijevi WH 100.</t>
  </si>
  <si>
    <t>2.1.6.</t>
  </si>
  <si>
    <t>2.1.7.</t>
  </si>
  <si>
    <t>Aluminijska vrata ukupne dim. 115/215cm.</t>
  </si>
  <si>
    <t>Aluminijska vrata ukupne dim. 100/215cm.</t>
  </si>
  <si>
    <t>2.1.3.1.</t>
  </si>
  <si>
    <t>2.1.3.2.</t>
  </si>
  <si>
    <t>2.2.2.</t>
  </si>
  <si>
    <t>2.4.6.</t>
  </si>
  <si>
    <t>2.4.7.</t>
  </si>
  <si>
    <t>2.4.8.</t>
  </si>
  <si>
    <t>2.4.9.</t>
  </si>
  <si>
    <t>2.4.10.</t>
  </si>
  <si>
    <t>2.4.11.</t>
  </si>
  <si>
    <t>2.4.12.</t>
  </si>
  <si>
    <t>2.4.13.</t>
  </si>
  <si>
    <t>2.4.14.</t>
  </si>
  <si>
    <t>2.4.15.</t>
  </si>
  <si>
    <t>2.4.16.</t>
  </si>
  <si>
    <t>2.4.17.</t>
  </si>
  <si>
    <t>2.4.18.</t>
  </si>
  <si>
    <t>2.5.1.</t>
  </si>
  <si>
    <t>2.5.2.</t>
  </si>
  <si>
    <t>2.5.3.</t>
  </si>
  <si>
    <t>2.5.4.</t>
  </si>
  <si>
    <t>2.5.5.</t>
  </si>
  <si>
    <t>Protupožarna i protudimna vrata s pumpom dim.115/215 cm, EI90-C-Sm na vanjski zid Objekta 1.</t>
  </si>
  <si>
    <t>Izrada, doprema i ugradnja punih jednokrilnih zaokretnih protupožarnih i protudimnih vrata s pumpom u postojeći građevinski otvor , dimenzija vrata 115/215 cm. Vrata se ugrađuju u zidani zid debljine 50 cm. Tražena vatrootpornost je 90 minuta (EI 90). Sav okov vatrootporan, od prvoklasnog inoxa, sakriven. Oprema vrata mora sadržavati cilindar bravu, hidrauličku pumpu za zatvaranje i magnetni kontakt. Boja po izboru projektanta i investitora. AKD Zaštita će definirati potrebnu sigurnosnu opremu vrata (ukoliko bude potrebna), tu opremu će ugraditi u vrata proizvođač vrata. Obavezna kontrola dimenzija na licu mjesta i ovjera radioničkih nacrta prije narudžbe vrata. Obračun po komadu.</t>
  </si>
  <si>
    <t>Protupožarna i protudimna vrata s pumpom dim.100/215 cm, EI90-C-Sm na vanjski zid Objekta 1.</t>
  </si>
  <si>
    <t>Izrada, doprema i ugradnja punih jednokrilnih zaokretnih protupožarnih i protudimnih vrata s pumpom u postojeći građevinski otvor , dimenzija vrata 100/215 cm. Vrata se ugrađuju u zidani zid debljine 50 cm. Tražena vatrootpornost je 90 minuta (EI 90). Sav okov vatrootporan, od prvoklasnog inoxa, sakriven. Oprema vrata mora sadržavati cilindar bravu, hidrauličku pumpu za zatvaranje i magnetni kontakt. Boja po izboru projektanta i investitora. AKD Zaštita će definirati potrebnu sigurnosnu opremu vrata (ukoliko bude potrebna), tu opremu će ugraditi u vrata proizvođač vrata. Obavezna kontrola dimenzija na licu mjesta i ovjera radioničkih nacrta prije narudžbe vrata. Obračun po komadu.</t>
  </si>
  <si>
    <t>Protupožarno brtvljenje minimalne vatrootpornosti 90 min na prolazu kabela između požarnih sektora sa svim potrebnim materijalom, komplet</t>
  </si>
  <si>
    <t>3.4.1.</t>
  </si>
  <si>
    <t>3.4.2.</t>
  </si>
  <si>
    <t>3.4.3.</t>
  </si>
  <si>
    <t>3.4.4.</t>
  </si>
  <si>
    <t>Zagreb, siječanj 2022.</t>
  </si>
  <si>
    <t xml:space="preserve">Iskop i odvoz zemlje 8055(d)x4430(š)x350(v)mm za temelje agregata na novoj lokaciji.
</t>
  </si>
  <si>
    <t>Strujni mjerni transformator 1600/5A montaža na sabirnice, kl. 0,5 15VA, FS5, - 4 kom.</t>
  </si>
  <si>
    <t>Osigurač - rastavljač u In-line dizajnu, horizontalna ugradnja, veličina NH3 630A, 3-polni AC23A 500V, 120 (AC500V) kA, ručni uklop, bez pomoćnih kontakata i mjerenja, - 8 kom.</t>
  </si>
  <si>
    <t>Osigurač - rastavljač u In-line dizajnu, horizontalna ugradnja, veličina NH1 250A, 3-polni AC23A 500V, 120 (AC500V) kA, ručni uklop, bez pomoćnih kontakata i mjerenja, - 8 kom.</t>
  </si>
  <si>
    <t>Rastalni osigurač, veličine NH3, In: 400-630A, gG, Un AC: 500V, Un DC: 440V,s prednjim indikator pregorenosti, - 18 kom.</t>
  </si>
  <si>
    <t>Rastalni osigurač, veličine NH2, In: 250-400A, gG, Un AC: 500V, Un DC: 440V,s prednjim indikator pregorenosti, - 12 kom.</t>
  </si>
  <si>
    <t>Rastalni osigurač, veličine NH1, In: 80-250A, gG, Un AC: 500V, Un DC: 440V,s prednjim indikator pregorenosti, - 21 kom.</t>
  </si>
  <si>
    <t>Rastalni osigurač, veličina NH1, In: 16A, gG, Un AC: 500V, Un DC: 440V, s prednjim indikator pregorenosti, - 30 kom.</t>
  </si>
  <si>
    <t>Daljinski okidač za zračni prekidač 1600A do 690V AC, - 1kom.</t>
  </si>
  <si>
    <t>PROSTOR TS STANICE</t>
  </si>
  <si>
    <t xml:space="preserve"> PROSTOR TS STANICE UKUPNO:</t>
  </si>
  <si>
    <t>REKAPITULACIJA - PROSTOR TS STANICE:</t>
  </si>
  <si>
    <t xml:space="preserve">Otpajanje i demontaža opreme postojećeg razdjelnika NN razvoda i demontaža samog metalnog razdjelnika smještenog u prostoriji TS stanice. Razdjelnik je metalni nadgradni i dimenzija (vxšxd) 2400x4000x500 mm. Sastoji se od 5 polja. Razdjelnik ima reda veličine 100 rastalnih osigurača, glavnu sklopku, strujne transformatore, voltmetar, ampermetre, sklopnike. </t>
  </si>
  <si>
    <t>1.6.19.</t>
  </si>
  <si>
    <t>Prekidač minijaturni 1P 10A B, - 2 kom.</t>
  </si>
  <si>
    <r>
      <t>Dobava, postava i spajanje tipski testiranog samostojećeg modularnog ormara RO-UPS 1/2 IP40 zaštite, u skladu sa standardom IEC 60439.1, prema shemi RO-UPS 1 i RO-UPS 2, dimenzija (šxvxd) 1600 (800+800)×2000×400mm s podnožjem visine 100mm. Ormar je izrađen od plastificiranog čeličnog lima. Oznaku razdjelnika kao i natpise na vratima izvesti na graviranim plastičnim pločicama. Razdjelnik je opremljen bravicama na vratima, te nosačem za jednopolnu shemu. Svi dovodi i odvodi kabela su sa donje ili gornje strane ormara u kabelskom polju. U razdjelnik ugraditi slijedeću opremu prema jednopolnoj shemi:</t>
    </r>
    <r>
      <rPr>
        <i/>
        <sz val="10"/>
        <rFont val="Arial"/>
        <family val="2"/>
        <charset val="238"/>
      </rPr>
      <t/>
    </r>
  </si>
  <si>
    <t xml:space="preserve">Dobava, ugradnja i spajanje kabela NYY-J 3x2,5 mm2 za napajanje vanjskog klima uređaja i napajanje ventilatora, polaganje kabela u kabelske police i PNT instalacijske cijevi na zidovima. </t>
  </si>
  <si>
    <t xml:space="preserve">Dobava, ugradnja i spajanje vodova za napajanje elemenata instalacija. Polaganje vodova u kabelske police, PNT instalacijske cijevi na zidovima:
</t>
  </si>
  <si>
    <t xml:space="preserve">- N2XH 2x1,5 mm2 </t>
  </si>
  <si>
    <t>- JB-H(St)H 2x2x0,8 mm</t>
  </si>
  <si>
    <t>Dobava, montaža i spajanje detektora pojave vode u tehničkom podu. Uključivo spajanje detektora na PLC uređaj.</t>
  </si>
  <si>
    <t>5.</t>
  </si>
  <si>
    <t>ISKLJUČENJE NAPAJANJA U NUŽDI</t>
  </si>
  <si>
    <t>Metalna vrata s rešetkom ukupne dim. 90/300cm. Metalna vrata se sastoje od vrata dim. 90/220cm i rešetke dim. 90/80cm.</t>
  </si>
  <si>
    <t>1.5.5.</t>
  </si>
  <si>
    <t>Dobava i postava gumenog izolacijskog tepiha za upotrebu do 20 kV, dimenzije 1200x5500 mm.</t>
  </si>
  <si>
    <t>Dobava, montaža i spajanje nadgradne industrijske priključnice s poklopcem za montažu na zid, IP67, In=16A, 400V, 3P+N+PE.</t>
  </si>
  <si>
    <t>Spajanje napojnih vodova za nadzor stanja i punjenje akumulatora agregata s obje strane (kabeli NYY-J 5x25mm2 i NYY-J 10x2,5mm2).</t>
  </si>
  <si>
    <t xml:space="preserve">Spajanje napojnih vodova agregata s obje strane (strane agregata i strane NN ormara) koji su prije položeni. Vodovi su NYY 1x185mm² (4 voda po fazi) i NYY-J 1x185mm² .       </t>
  </si>
  <si>
    <t>1.6.12.4.</t>
  </si>
  <si>
    <t xml:space="preserve">- NYY-J 5x2,5 mm2 </t>
  </si>
  <si>
    <t>Dobava, ugradnja te spajanje napojnih vodova od glavnog razdjelnika NN razvoda do napojnih vodova u kabelskom kanalu. Komplet 4m kabela, spojnica, spojni materijal i izrada spoja za navedene vodove:</t>
  </si>
  <si>
    <t xml:space="preserve">- NYY 4x150 mm2 </t>
  </si>
  <si>
    <t xml:space="preserve">- NYY 4x120 mm2 </t>
  </si>
  <si>
    <t xml:space="preserve">- NYY-J 1x120 mm2 </t>
  </si>
  <si>
    <t xml:space="preserve">- NYY 4x95 mm2 </t>
  </si>
  <si>
    <t xml:space="preserve">- NYY-J 1x95 mm2 </t>
  </si>
  <si>
    <t xml:space="preserve">- NYY 4x70 mm2 </t>
  </si>
  <si>
    <t xml:space="preserve">- NYY 4x50 mm2 </t>
  </si>
  <si>
    <t xml:space="preserve">- NYY-J 1x50 mm2 </t>
  </si>
  <si>
    <t xml:space="preserve">- NYY-J 5x25 mm2 </t>
  </si>
  <si>
    <t>Rastalni osigurač, veličina NH1, In: 25A, gG, Un AC: 500V, Un DC: 440V, s prednjim indikator pregorenosti, - 3 kom.</t>
  </si>
  <si>
    <t>STROJARSKI RADOVI</t>
  </si>
  <si>
    <t>2.5.2.1.</t>
  </si>
  <si>
    <t>2.5.2.2.</t>
  </si>
  <si>
    <t>2.5.6.</t>
  </si>
  <si>
    <t>2.5.7.</t>
  </si>
  <si>
    <t>2.5.8.</t>
  </si>
  <si>
    <t>2.5.9.</t>
  </si>
  <si>
    <t>2.5.10.</t>
  </si>
  <si>
    <t>2.5.11.</t>
  </si>
  <si>
    <t>2.5.12.</t>
  </si>
  <si>
    <t>2.5.13.</t>
  </si>
  <si>
    <t>2.5.14.</t>
  </si>
  <si>
    <t>2.5.15.</t>
  </si>
  <si>
    <t>2.5.16.</t>
  </si>
  <si>
    <t>2.5.17.</t>
  </si>
  <si>
    <t>2.6.</t>
  </si>
  <si>
    <t>2.6.1.</t>
  </si>
  <si>
    <t>2.6.2.</t>
  </si>
  <si>
    <t>2.6.3.</t>
  </si>
  <si>
    <t>2.6.4.</t>
  </si>
  <si>
    <t>STROJARSKI RADOVI - UKUPNO:</t>
  </si>
  <si>
    <t xml:space="preserve">Osigurač-rastavna sklopka za osigurače tipa C10 (10x38mm) do 32A, 3-polna, - 1kom.
Osigurač-rastavna sklopka za osigurače tipa C10 (10x38mm) do 32A, 1-polna, - 1kom.
Cilindrični osigurač tipa C10, karakteristike gG/gL, In=6A, - 4 kom.
Minijaturni automatski prekidač, 6A, C karakteristike, 1-polni, 36 kA, s pomoćnim kontaktima SD+OF - 1 kom.
Minijaturni automatski prekidač, 4A, B karakteristike, 1-polni, 36 kA, s pomoćnim kontaktima SD+OF - 2 kom.
Minijaturni automatski prekidač, 4A, C karakteristike, 1-polni, 36 kA, s pomoćnim kontaktima SD+OF - 1 kom.
Minijaturni automatski prekidač, 16A, C karakteristike, 1-polni, 36 kA, s pomoćnim kontaktima SD+OF - 1 kom.
Minijaturni automatski prekidač, 10A, B karakteristike, 1-polni, 36 kA, - 1 kom.
'Mjerni instrument za 3-fazno mjerenje električnih energija i snaga sa logiranjem podataka, analizom kvalitete napajanja, alarmiranjem sljedećih karakteristika: klasa točnosti 0,5S,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t>
  </si>
  <si>
    <t xml:space="preserve">- NHXMH-J 3x1,5 mm2 </t>
  </si>
  <si>
    <t>5.1.</t>
  </si>
  <si>
    <t>5.1.1.</t>
  </si>
  <si>
    <t>5.1.2.</t>
  </si>
  <si>
    <t>ISKLJUČENJE NAPAJANJA U NUŽDI UKUPNO:</t>
  </si>
  <si>
    <t>5.1.3.</t>
  </si>
  <si>
    <t>5.1.4.</t>
  </si>
  <si>
    <t>1.6.12.5.</t>
  </si>
  <si>
    <t xml:space="preserve">- NYY-J 5x4 mm2 </t>
  </si>
  <si>
    <t>1.6.20.</t>
  </si>
  <si>
    <t>Dobava, montaža i spajanje detektora pojave vode u kanalu u podu. Uključivo spajanje detektora na PLC uređaj.</t>
  </si>
  <si>
    <t>1.6.12.6.</t>
  </si>
  <si>
    <t>5.1.5.</t>
  </si>
  <si>
    <t>5.1.6.</t>
  </si>
  <si>
    <t>Dobava, ugradnja i spajanje tipkala za isključenje napajanja (T-ISK-UPS2) sa dva kontakta u kučištu mehaničke zaštite IP65 sa stakalcem.</t>
  </si>
  <si>
    <t>Dobava, ugradnja i spajanje tipkala za isključenje napajanja (T-ISK-UPS1) sa dva kontakta u kučištu mehaničke zaštite IP65 sa stakalcem.</t>
  </si>
  <si>
    <t>2.4.10.1.</t>
  </si>
  <si>
    <t>2.4.10.2.</t>
  </si>
  <si>
    <t>2.4.15.1.</t>
  </si>
  <si>
    <t>2.4.15.2.</t>
  </si>
  <si>
    <t>2.4.15.3.</t>
  </si>
  <si>
    <t>2.4.15.4.</t>
  </si>
  <si>
    <t>Osigurač-rastavna sklopka za osigurače tipa C10 (10x38mm) do 32A, 3-polna, - 1kom.
Osigurač-rastavna sklopka za osigurače tipa C10 (10x38mm) do 32A, 1-polna, - 1kom.
Cilindrični osigurač tipa C10, karakteristike gG/gL, In=6A, - 4 kom.
Minijaturni automatski prekidač, 6A, B karakteristike, 1-polni, 36 kA, - 1 kom.
Minijaturni automatski prekidač, 10A, B karakteristike, 1-polni, 36 kA, - 1 kom.
Gljivasto tipkalo za isklop u nuždi, komplet: gljivasto tipkalo (deblokada povlačenjem), sprežni element, N/C kontakt - 1kom.
'Mjerni instrument za 3-fazno mjerenje električnih energija i snaga sa logiranjem podataka, analizom kvalitete napajanja, alarmiranjem sljedećih karakteristika: klasa točnosti 0,5S, osvjetljeni displej, 6 linija, 96 x 96 mm dimenzije za ugradnju na vrata, 3 fazno mjerenje napona, struja, snage, potrošnje, energije, frekvencije, faktora snage, podrška za više tarifa, harmonici do 31., 2DI /2DO, 35 alarma, memorija za logiranje 256 kB, Ethernet port 10/100pase-TX, Modbus TCP komunikacija, - 1 kom.
Sva potrebna montažna i spojna oprema potrebna za ugradnju specificirane opreme u  ormare, viličaste sabirnice, redne stezaljke, sabirnice nule i zemlje, spojni vodovi, natpisne pločice, te ostali potrebni sitni spojni i montažni materijal i pribor.</t>
  </si>
  <si>
    <t>1.6.21.</t>
  </si>
  <si>
    <t>2.5.18.</t>
  </si>
  <si>
    <t xml:space="preserve">Dobava, ugradnja i spajanje kabela NYY-J 3x1,5 mm2 za napajanje tipkala za isključenje napajanja. Polaganje kabela u postojeću kabelsku kanalizaciju i PNT instalacijske cijevi na zidovima. </t>
  </si>
  <si>
    <t xml:space="preserve">Otpajanje i demontaža opreme postojećeg razdjelnog ormara RO-B/A smještenog u prostoriji naziva 'Energetska soba HSA' smještene na 1. katu objekta 2/7. Potrebno je odspojiti 2 kabela PP00-Y 4x50mm2, te demontirati 1 osigurač - rastavljač NH00 125A. </t>
  </si>
  <si>
    <t>Otpajanje i demontaža postojećeg kabela PP00-Y 4x50mm2 koji napajaja UPS u prostoriji naziva 'Energetska soba HSA' smještene na 1. katu objekta 2/7. Kabel je dužine cca. 10 m.</t>
  </si>
  <si>
    <t>PRIPREMA I DEMONTAŽA - ELEKTRIČARSKI RADOVI</t>
  </si>
  <si>
    <t>Otpajanje i demontaža postojećeg kabela PP00-Y 5x35mm2 koji napajaja UPS u prostoriji naziva 'Bravarska radiona' smještene u prizemlju objekta 4. Kabel je dužine cca. 20 m.</t>
  </si>
  <si>
    <t xml:space="preserve">- FG7OR 5x16 mm2 </t>
  </si>
  <si>
    <t xml:space="preserve">- FG7OR 5x10 mm2 </t>
  </si>
  <si>
    <t>PRIPREMA I DEMONTAŽA - ELEKTRIČARSKI RADOVI - UKUPNO:</t>
  </si>
  <si>
    <t>Ispitivanje svih instalacija od strane ovlaštenog trgovačkog društva, i to:
- mjerenje otpora izolacije,
- mjerenje otpora uzemljenja i izjednačenja potencijala,
- kontrola efikasnosti zaštite od indirektnog dodira,
- ispitni listovi razvodnih ormara,
- testiranje i funkcionalno ispitivanje djelovanja isklopa u nuždi,
- ispitivanje telekomunikacijskih vodova,
- ispitivanje funkcionalnosti protupožarne zaklopke,
Ispitivanje svih instalacija od strane ovlaštenog trgovačkog društva.</t>
  </si>
  <si>
    <t xml:space="preserve">Termovizijsko snimanje ormara RO-UPS smještenog u prostoriji naziva 'Bravarska radiona' smještene u prizemlju objekta 4 nakon izvršenih radova u njemu. Razdjelnik ima reda veličine 10 odvoda. Nakon izvršenog snimanja, predaja zapisnika investitoru.
</t>
  </si>
  <si>
    <t xml:space="preserve">Termovizijsko snimanje ormara RO-B/A smještenog u prostoriji naziva 'Energetska soba HSA' smještene na 1. katu objekta 2/7 nakon izvršenih radova u njemu. Razdjelnik ima reda veličine 140 odvoda. Nakon izvršenog snimanja, predaja zapisnika investitoru.
</t>
  </si>
  <si>
    <t>NAPAJANJE SERVER SOBA</t>
  </si>
  <si>
    <t>NAPAJANJE SERVER SOBA UKUPNO:</t>
  </si>
  <si>
    <t>REKAPITULACIJA - NAPAJANJE SEVER SOBA:</t>
  </si>
  <si>
    <t xml:space="preserve">Otpajanje i demontaža opreme postojećeg razdjelnog ormara RO-UPS smještenog u prostoriji naziva 'Bravarska radiona' smještene u prizemlju objekta 4. Potrebno je odspojiti 1 kabel PP00-Y 5x35mm2, te demontirati 1 preklopnu sklopku 0-1 125A. </t>
  </si>
  <si>
    <t>Demontaža postojećeg UPS uređaja s baterijskim kabinetom u prostoriji naziva 'Skladište informatike' smještene u prizemlju objekta 4. UPS uređaj je veličine 60 kVA. Nakon demontaže, skladištenje opreme na lokaciju koju odredi Investitor.</t>
  </si>
  <si>
    <t>Demontaža postojećeg UPS uređaja s baterijskim kabinetom u prostoriji naziva 'Energetska soba HSA' smještene na 1. katu objekta 2/7. UPS uređaj je veličine 60 kVA. Nakon demontaže, skladištenje opreme na lokaciju koju odredi Investitor.</t>
  </si>
  <si>
    <t>Demontaža postojećeg UPS uređaja s baterijskim kabinetom u prostoriji naziva 'Server soba' smještene u prizemlju objekta 1. UPS uređaj je veličine 40 kVA. Nakon demontaže, skladištenje opreme na lokaciju koju odredi Investitor.</t>
  </si>
  <si>
    <t>Radovi spajanja server ormara u objektu 1 na postojeće priključnice UPS ormara koje stoje u pripremi. Instalacija je već pripremljena u prijašnjim fazama radova.</t>
  </si>
  <si>
    <t>Radovi prespajanja opreme u postojećem razdjelniku RO-B/A smještenog u prostoriji naziva 'Energetska soba HSA' smještene na 1. katu objekta 2/7.  U stavku uključen i sav sitni i spojni materijal.</t>
  </si>
  <si>
    <t>Radovi prespajanja opreme u postojećem razdjelniku RO-UPS smještenog u prostoriji naziva 'Bravarska radiona' smještene u prizemlju objekta 4.  U stavku uključen i sav sitni i spojni materijal.</t>
  </si>
  <si>
    <t>Dobava, postava i spajanje STS (Static transfer switch) uređaja za besprekidno prebacivanje trošila s jednog izvora na drugi. Uređaj je 4P i veličine 100A. Dimenzije uređaja su max. VxŠxD: 1475x820x835mm. Plug-in prekidač. LCD display .Efektivnost &gt;=99%. Frekvencija 50/60 Hz, nominalni napon 208/380/400/415/441/480V. Uređaj postaviti na poziciju demontiranog UPS uređaja. Sukladno EN 50178 ili jednakovrijedno, EN61000-6-4 ili jednakovrijedno, EN61000-6-2 ili jednakovrijedno, IEC 60436-1 ili jednakovrijedno, IEC 60439-2 ili jednakovrijedno, IEC 60439-3 ili jednakovrijedno.</t>
  </si>
  <si>
    <t>Rastalni osigurač, veličina NH1, In: 100A, gG, Un AC: 500V, Un DC: 440V, s prednjim indikator pregorenosti, - 3 kom.</t>
  </si>
  <si>
    <t xml:space="preserve">Dobava, polaganje te spajanje napojnih vodova od razdjelnika RO-UPS1/2 smještenog u prostoriji naziva 'Prostor centralnog UPS postrojenja' smještene u prizemlju objekta 1 do razdjelnika RO-UPS-A/B smještenog u prostoriji naziva 'Server soba' smještene na 2. katu objekta 3. Polaganje vodova u postojeću kabelsku kanalizaciju i u kabelske police u građevini. U stavku uključen spojni materijal i izrada spoja za navedeni napojni vod: NYY-J 5x16 mm2. Vode se dva paralelna napojna voda. </t>
  </si>
  <si>
    <t xml:space="preserve">Dobava, polaganje te spajanje napojnih vodova od razdjelnika RO-UPS1/2 smještenog u prostoriji naziva 'Prostor centralnog UPS postrojenja' smještene u prizemlju objekta 1 do razdjelnika RO-B/A smještenog u prostoriji naziva 'Energetska soba HSA' smještene na 1. katu objekta 2/7. Polaganje vodova u postojeću kabelsku kanalizaciju i u kabelske police u građevini. U stavku uključen spojni materijal i izrada spoja za navedeni napojni vod: NYY-J 5x50 mm2. Vode se dva paralelna napojna voda. </t>
  </si>
  <si>
    <t xml:space="preserve">Dobava, polaganje te spajanje napojnih vodova od razdjelnika NN razvoda (A) smještenog u prostoriji naziva 'Trafostanica' smještene u prizemlju objekta 1 do razdjelnika RO-MA smještenog u prostoriji naziva 'Server soba' smještene na 2. katu objekta 3. Polaganje vodova u postojeću kabelsku kanalizaciju i u kabelske police u građevini. U stavku uključen spojni materijal i izrada spoja za navedeni napojni vod: NYY-J 5x35 mm2. </t>
  </si>
  <si>
    <t xml:space="preserve">Dobava, polaganje te spajanje napojnih vodova od razdjelnika RO-UPS1/2 smještenog u prostoriji naziva 'Prostor centralnog UPS postrojenja' smještene u prizemlju objekta 1 do razdjelnika RO-UPS smještenog u prostoriji naziva 'Bravarska radiona' smještene u prizemlju objekta 4. Polaganje vodova u postojeću kabelsku kanalizaciju i u kabelske police u građevini. U stavku uključen spojni materijal i izrada spoja za navedeni napojni vod: NYY-J 5x50 mm2. Vode se dva paralelna napojna voda. </t>
  </si>
  <si>
    <t>Dobava, postava i spajanje nadgradnog modularnog ormara IP54 zaštite naziva RO-TS,  dimenzija (šxvxd) 300x400x200mm. Ormar je izrađen od plastificiranog čeličnog lima. Vrata aparatnih polja su neprozirna. Oznaku razdjelnika kao i natpise na vratima izvesti na graviranim plastičnim pločicama. Razdjelnik je opremljen bravicama na vratima, te nosačem za jednopolnu shemu. U razdjelnik ugraditi slijedeću opremu:
 - Rastavna sklopka 25A 3P  - 1 kom,
 - Zaštitni uređaj diferencijalne struje ZUDS 25/0,03 A, 4p - 1 kom,
 - Minijaturni automatski prekidač, 16A, C karakteristike, 3-polni, 35 kA - 2 kom,
 - Minijaturni automatski prekidač, 16A, C karakteristike, 1-polni, 35 kA - 2 kom,
 - Minijaturni automatski prekidač, 10A, C karakteristike, 1-polni, 35 kA - 2 kom,
 - Minijaturni automatski prekidač, 6A, C karakteristike, 1-polni, 35 kA - 1 kom.
Minijaturni relej, 230V, sa dva preklopna kontakta, 2NO, uključivo podnožje, - 1.kom.
Termički relej 0,16...2,3A. - 1 kom.
Signalna LED lampica, 230 VAC, zelena - 1 kom.
Signalna LED lampica, 230 VAC, crvena - 1 kom.
Sva potrebna montažna i spojna oprema potrebna za ugradnju specificirane opreme, viličaste sabirnice, redne stezaljke, sabirnice nule i zemlje, spojni vodovi, natpisne pločice, te ostali potrebni sitni spojni i montažni materijal i pribor.</t>
  </si>
  <si>
    <t>Programibilni logički kontroler (PLC): napajanje 100-240 VAC, broj digitalnih ulaza/izlaza: 40, 24 digitalna ulaza u sukladnosti sa IEC 61131-2 Tip 1 ili jednakovrijedno, broj analognih ulaza: 2 pri 0...10V, digitalni izlazi: 16 relejni, Ethernet  s RJ45 priključkom. - 1 kom.
Instalacijski sklopnik 230V 1P, 1NO, 16A - 2. kom.
Grebenasta sklopka 12A 1P 1-0-2 90 stupnjeva, - 2.kom.
Minijaturni relej, 230V, sa dva preklopna kontakta, 2NO, uključivo podnožje, - 1.kom.
Termički relej 0,16...2,3A. - 1 kom.
Minijaturni relej, 230V, sa dva preklopna kontakta, 2NO, uključivo podnožje - 1 kom.
Signalne LED lampice, 230 VAC, zelene - 3 kom.
Signalne LED lampice, 230 VAC, crvene - 3 kom.
Gljivasto tipkalo za isklop u nuždi, komplet: gljivasto tipkalo (deblokada povlačenjem), sprežni element, N/C kontakt - 1kom.
Sva potrebna montažna i spojna oprema potrebna za ugradnju specificirane opreme u  ormare, viličaste sabirnice, redne stezaljke, sabirnice nule i zemlje, spojni vodovi, natpisne pločice, te ostali potrebni sitni spojni i montažni materijal i pribor.</t>
  </si>
  <si>
    <t>1.6.22.</t>
  </si>
  <si>
    <r>
      <rPr>
        <i/>
        <sz val="10"/>
        <rFont val="Arial"/>
        <family val="2"/>
        <charset val="238"/>
      </rPr>
      <t>RO-UPS 1 (šxvxd) dimenzije 800x2000x400 mm</t>
    </r>
    <r>
      <rPr>
        <sz val="10"/>
        <rFont val="Arial"/>
        <family val="2"/>
        <charset val="238"/>
      </rPr>
      <t xml:space="preserve">
Osigurač-rastavna sklopka za osigurače tipa C22 (22x58mm) do 125A, 3-polna, - 1 kom.
Cilindrični osigurač tipa C22, karakteristike gG/gL, In=125A, - 3 kom.
Odvodnik prenapona s pomoćnim kontaktom, 3-p, za sustav TN-C, klasa B+C, Iimp=25kA, In(8/20)=25kA, Un=350V, - 1 kom.
Kompaktni prekidač, fiksni, 3-p, Icu/Ics=36 kA, In=630 A, Ir=320-400 A, sa termomagnetskom zaštitnom jedinicom, montaža na ploču, - 1 kom.
Daljinski okidač za kompaktni prekidač 630A, - 1 kom.
Kompaktni prekidač, fiksni, 3-p, Icu/Ics=36 kA, In=125 A, Ir=320-400 A, sa termomagnetskom zaštitnom jedinicom, montaža na ploču, - 2 kom.
Kompaktni prekidač, fiksni, 3-p, Icu/Ics=36 kA, In=63 A, Ir=320-400 A, sa termomagnetskom zaštitnom jedinicom, montaža na ploču, - 2 kom.
Kompaktni prekidač, fiksni, 3-p, Icu/Ics=36 kA, In=40 A, Ir=320-400 A, sa termomagnetskom zaštitnom jedinicom, montaža na ploču, - 2 kom.
Pomoćni kontakt za kompaktne prekidače, 1NO, 1NC, - 6 kom.
Strujni mjerni transformator 630A/5A montaža na sabirnice, kl. 0,5 15VA, - 3 kom.</t>
    </r>
  </si>
  <si>
    <r>
      <rPr>
        <i/>
        <sz val="10"/>
        <rFont val="Arial"/>
        <family val="2"/>
        <charset val="238"/>
      </rPr>
      <t>RO-UPS 2 (šxvxd) dimenzije 800x2000x400 mm</t>
    </r>
    <r>
      <rPr>
        <sz val="10"/>
        <rFont val="Arial"/>
        <family val="2"/>
        <charset val="238"/>
      </rPr>
      <t xml:space="preserve">
Osigurač-rastavna sklopka za osigurače tipa C22 (22x58mm) do 125A, 3-polna, - 1 kom.
Cilindrični osigurač tipa C22, karakteristike gG/gL, In=125A, - 3 kom.
Odvodnik prenapona s pomoćnim kontaktom, 3-p, za sustav TN-C, klasa B+C, Iimp=25kA, In(8/20)=25kA, Un=350V, - 1 kom.
Kompaktni prekidač, fiksni, 3-p, Icu/Ics=36 kA, In=630 A, Ir=320-400 A, sa termomagnetskom zaštitnom jedinicom, montaža na ploču, - 1 kom.
Daljinski okidač za kompaktni prekidač 630A, - 1 kom.
Kompaktni prekidač, fiksni, 3-p, Icu/Ics=36 kA, In=125 A, Ir=320-400 A, sa termomagnetskom zaštitnom jedinicom, montaža na ploču, - 2 kom.
Kompaktni prekidač, fiksni, 3-p, Icu/Ics=36 kA, In=63 A, Ir=320-400 A, sa termomagnetskom zaštitnom jedinicom, montaža na ploču, - 2 kom.
Kompaktni prekidač, fiksni, 3-p, Icu/Ics=36 kA, In=40 A, Ir=320-400 A, sa termomagnetskom zaštitnom jedinicom, montaža na ploču, - 2 kom.
Pomoćni kontakt za kompaktne prekidače, 1NO, 1NC, - 6 kom.
Strujni mjerni transformator 630A/5A montaža na sabirnice, kl. 0,5 15VA, - 3 kom.</t>
    </r>
  </si>
  <si>
    <t>Dobava, polaganje te spajanje napojnih vodova od razdjelnika RO-UPS1/2 smještenog u prostoriji naziva 'Prostor centralnog UPS postrojenja' smještene u prizemlju objekta 1 do  UPS razdjelnika (RO-SS_A/B i RO-KS_A/B) server soba smještenih u prizemlju i na 1. katu objekta 1. Polaganje vodova u kabelske police u građevini. Vode se dva paralelna napojna voda.  U stavku uključen spojni materijal i izrada spoja za navedene napojne vodove:</t>
  </si>
  <si>
    <t xml:space="preserve">Dobava, polaganje te spajanje napojnih vodova od razdjelnika RO-UPS1/2 smještenog u prostoriji naziva 'Prostor centralnog UPS postrojenja' smještene u prizemlju objekta 1 do razdjelnika RO-CDS (UPS dio) smještenog u prostoriji naziva 'CDS' smještene u prizemlju objekta 3. Polaganje vodova u postojeću kabelsku kanalizaciju i u kabelske police u građevini. U stavku uključen spojni materijal i izrada spoja za navedeni napojni vod: NYY-J 5x10 mm2. Vode se dva paralelna napojna voda. </t>
  </si>
  <si>
    <t>Dobava, postava i spajanje STS (Static transfer switch) uređaja za besprekidno prebacivanje trošila s jednog izvora na drugi. Uređaj je 4P i veličine 30A. Dimenzije uređaja su max. VxŠxD: 1900x715x825mm. Težina max. 215 kg. Mrežna komunikacija. Efektivnost &gt;=98.9%. Frekvencija 50/60 Hz, nominalni napon 277/380/400/415/450/480V.Uređaj postaviti na poziciju demontiranog UPS uređaja. Sukladno IEC/EN 60950 ili jednakovrijedno.</t>
  </si>
  <si>
    <t>Demontaža postojećeg UPS uređaja s baterijskim kabinetom u prostoriji naziva CDS' smještene u prizemlju objekta 3. UPS uređaj je veličine 15 kVA. Nakon demontaže, skladištenje opreme na lokaciju koju odredi Investitor.</t>
  </si>
  <si>
    <t>Otpajanje i demontaža postojećeg kabela PP-Y 5x4mm2 koji napajaja UPS u prostoriji naziva CDS' smještene u prizemlju objekta 3. Kabel je dužine cca. 10 m.</t>
  </si>
  <si>
    <t>Radovi prespajanja opreme u postojećem razdjelniku RO-CDS smještenog u prostoriji naziva 'CDS' smještene u prizemlju objekta 3.  U stavku uključen i sav sitni i spojni materijal.</t>
  </si>
  <si>
    <t>Termovizijsko snimanje ormara RO-CDS smještenog u prostoriji naziva  'CDS' smještene u prizemlju objekta 3 nakon izvršenih radova u njemu. Razdjelnik ima reda veličine 120 odvoda. Nakon izvršenog snimanja, predaja zapisnika investitoru.</t>
  </si>
  <si>
    <t xml:space="preserve">Modbus sučelje za integraciju RAV jedinice na CNUS sustav. Uređaj je kompatibilan sa svim unutarnjim jedinicama koje su opremljene A/B sabirnicom za daljinski upravljač.
</t>
  </si>
  <si>
    <t xml:space="preserve">Žičani elektronski prostorni regulator s LCD displejom za upravljanje i kontrolu unutarnjih SMMS jedinica s integriranim tjednim vremenskim programatorom.  Osnovne funkcije upravljača su on/off, izbor načina rada, podešavanje temperature i protoka zraka, jednostavan tajmer (programiranje vremena odgode on ili off), podsjetnik na potrebu čišćenja filtera i samodijagnostika kvarova. Uređaj može upravljati s grupom do 8 unutarnjih jedinica u slijednom radu. Moguće je programirati do 8 događaja dnevno za svaki dan u tjednu (vrijeme rada, uključ./isključ., režim rada, zadana temperatura, blokada tipaka).
</t>
  </si>
  <si>
    <t>Uklanjanje protupožarnog GK zida EI 90 u svrhu iznošenja agregata. Zid se nalazi između skladišta i ureda trezorista. Stavka se izvodi isključivo u dogovoru s nadzornim inženjerom i investitorom, ako se agregat neće moći iznijeti kroz vrata. Obračun po m2 uklonjenog protupožarnog zida.</t>
  </si>
  <si>
    <t xml:space="preserve">Rastavljanje i ponovno sastavljanje ugradbenog ormara koji se nalazi uz protupožarni GK zid. Ormar se demontira za potrebe uklanjanja GK zida i iznošenja agregata, te se ponovno kasnije sastavlja i vraća u prvobitno stanje. Stavka se izvodi isključivo u dogovoru s nadzornim inženjerom i investitorom. U cijenu uključena demontaža i ponovna montažu ormara. </t>
  </si>
  <si>
    <t>Izvedba protupožarnog GK zida EI 90 s ispunom od akustične mineralne vune. Zid se nalazi između skladišta i ureda trezorista. Stavka se izvodi isključivo u dogovoru s nadzornim inženjerom i investitorom. Obračun po m2 izvedenog protupožarnog zida.</t>
  </si>
  <si>
    <t xml:space="preserve">Minimalne karakteristike:
Qh  = 5,0 kW (1,5-5,6)
Nel = 1,66 Kw
tok  = 35°C
tp   = 27°C ST, 19°C VT
SEER = 6,19
Qg  = 5,3 kW (1,5-6,3)
Nel = 1,55 kW
COP = 3,42
SCOP = 4,0
tok  = 7°C ST
tp   = 20°C ST
Nudi se tip:_________________________
</t>
  </si>
  <si>
    <t xml:space="preserve">Minimalne karakteristike unutarnje jedinice:
220-240V/1/50 Hz
Dimenzije v/š/d = 320/1050/250 mm
Masa: 14 kg
Nudi se tip:_________________________
</t>
  </si>
  <si>
    <t xml:space="preserve">Minimalne karakteristike vanjske jedinice:
Protok zraka   = 2400 m3/h
Zvučni tlak = 46 dB(A)
Dimenzije v/š/d = 550/780/290 mm
220-240V/1/50 Hz
Masa = 40 kg
Promjer cijevi = 12,7/6,35 mm
Maks. Duljina cijevi = 30 m
Maks. Visinska razlika = 30 m
Prednapunjena duljina cijevi = 20 m
Područje rada u hlađenju = -15 / +43°C
Područje rada u grijanju = -15 / +15°C
Rashladno sredstvo R-32
Nudi se tip:_________________________
</t>
  </si>
  <si>
    <t>Izrada odvoda kondenzata kroz fasadni zid ispust na teren pri podu, sa zaštitnom mrežicom kraja odvodne cijevi kondenzata, ili spojiti na krovnu vertikalu preko sifona, u kompletu sa svim pomoćnim, montažnim i brtvenim materijalom.</t>
  </si>
  <si>
    <t>Vodovi kondenzata iz PVC cijevi ø 25 sa spojem na kolčak u kompletu s fitinzima, koljenima, te izolacijom. Po jednom dužnom metru cjevovoda kalkulira se 1 fazonski komad i 1 m cijevi te izolacija.</t>
  </si>
  <si>
    <t xml:space="preserve">Probijanje otvora za prolaz instalacija i sl. u zidu iz a.b.; zajedno s jednostrukom žbukom:                                                                       -zidovi debljine 16-42 cm,                                                                                                                                                                                                                                            - visina rada do 280 cm.                                                          Uključivo:                                                                                              -sve potrebne skele i podeste za rad,                                                  -sva osiguranja i podupiranja,                                                              -odvoz materijala na deponij.                                                     Obračun po komadu otvora u zidu                                              promjer  Ø20cm (200 mm).                        </t>
  </si>
  <si>
    <t>Brtvljenje prodora ventilacijskih kanala s PPZ zaklopkom kroz betonsku granicu zone F90. Betonski otvor premazati akrilnim kitom, između betona i zaklopke ugraditi (obostrano) ploče od kamene vune, klasa HRN DIN 4102-A ili jednakovrijedno, sirova gustoća &gt; 150 kg/m3 i talište t &gt; 1000oC. Spoj kamene vune i zaklopke zakitati elastičnom vatrozaštitnom brtvenom masom. Ploče kamene vune (obostrano ugrađene) premazati vatrozaštitnim premazom ili prostor između zaklopke i betona zatvoriti vatrozaštitnom žbukom. Dimenzije  rubova otvora do 150x150 mm.</t>
  </si>
  <si>
    <t>3.</t>
  </si>
  <si>
    <t>3.1.3.</t>
  </si>
  <si>
    <t>3.1.4.</t>
  </si>
  <si>
    <t>3.1.5.</t>
  </si>
  <si>
    <t>3.1.6.</t>
  </si>
  <si>
    <t>3.1.7.</t>
  </si>
  <si>
    <t>3.1.8.</t>
  </si>
  <si>
    <t>3.1.9.</t>
  </si>
  <si>
    <t>3.1.10.</t>
  </si>
  <si>
    <t>3.1.11.</t>
  </si>
  <si>
    <t>3.1.12.</t>
  </si>
  <si>
    <t>3.1.13.</t>
  </si>
  <si>
    <t>3.5.</t>
  </si>
  <si>
    <t>3.5.1.</t>
  </si>
  <si>
    <t>3.5.2.</t>
  </si>
  <si>
    <t>3.5.3.</t>
  </si>
  <si>
    <t>3.5.4.</t>
  </si>
  <si>
    <t>3.5.5.</t>
  </si>
  <si>
    <t>3.5.6.</t>
  </si>
  <si>
    <t>3.5.7.</t>
  </si>
  <si>
    <t>3.5.8.</t>
  </si>
  <si>
    <t>3.5.9.</t>
  </si>
  <si>
    <t>3.5.10.</t>
  </si>
  <si>
    <t>3.5.11.</t>
  </si>
  <si>
    <t>3.5.12.</t>
  </si>
  <si>
    <t>3.5.13.</t>
  </si>
  <si>
    <t>3.5.14.</t>
  </si>
  <si>
    <t>3.5.15.</t>
  </si>
  <si>
    <t>3.5.16.</t>
  </si>
  <si>
    <t>3.5.17.</t>
  </si>
  <si>
    <t>3.5.18.</t>
  </si>
  <si>
    <t>3.5.19.</t>
  </si>
  <si>
    <t>3.5.20.</t>
  </si>
  <si>
    <t>3.5.21.</t>
  </si>
  <si>
    <t>3.5.22.</t>
  </si>
  <si>
    <t>3.5.23.</t>
  </si>
  <si>
    <t>3.5.24.</t>
  </si>
  <si>
    <t>3.5.25.</t>
  </si>
  <si>
    <t>3.5.26.</t>
  </si>
  <si>
    <t>3.5.27.</t>
  </si>
  <si>
    <t>3.5.28.</t>
  </si>
  <si>
    <t>3.5.29.</t>
  </si>
  <si>
    <t>3.5.30.</t>
  </si>
  <si>
    <t>3.5.31.</t>
  </si>
  <si>
    <t>3.5.32.</t>
  </si>
  <si>
    <t>3.6.</t>
  </si>
  <si>
    <t>3.6.1.</t>
  </si>
  <si>
    <t>3.6.2.</t>
  </si>
  <si>
    <t>3.6.3.</t>
  </si>
  <si>
    <t>3.6.4.</t>
  </si>
  <si>
    <t>5.1.7.</t>
  </si>
  <si>
    <t>5.1.8.</t>
  </si>
  <si>
    <t>5.1.9.</t>
  </si>
  <si>
    <t>5.1.10.</t>
  </si>
  <si>
    <t>5.1.11.</t>
  </si>
  <si>
    <t>5.2.</t>
  </si>
  <si>
    <t>5.2.1.</t>
  </si>
  <si>
    <t>5.2.1.1.</t>
  </si>
  <si>
    <t>5.2.1.2.</t>
  </si>
  <si>
    <t>5.2.2.</t>
  </si>
  <si>
    <t>5.2.3.</t>
  </si>
  <si>
    <t>5.2.4.</t>
  </si>
  <si>
    <t>5.2.5.</t>
  </si>
  <si>
    <t>5.2.6.</t>
  </si>
  <si>
    <t>5.2.7.</t>
  </si>
  <si>
    <t>5.2.8.</t>
  </si>
  <si>
    <t>5.2.9.</t>
  </si>
  <si>
    <t>5.2.10.</t>
  </si>
  <si>
    <t>5.2.11.</t>
  </si>
  <si>
    <t>5.2.12.</t>
  </si>
  <si>
    <t>5.2.12.1.</t>
  </si>
  <si>
    <t>5.2.12.2.</t>
  </si>
  <si>
    <t>5.2.12.3.</t>
  </si>
  <si>
    <t>5.2.13.</t>
  </si>
  <si>
    <t>5.2.14.</t>
  </si>
  <si>
    <t>5.2.15.</t>
  </si>
  <si>
    <t>5.3.</t>
  </si>
  <si>
    <t>5.3.1.</t>
  </si>
  <si>
    <t>5.3.2.</t>
  </si>
  <si>
    <t>5.3.3.</t>
  </si>
  <si>
    <t>5.3.4.</t>
  </si>
  <si>
    <t>2.1.8.</t>
  </si>
  <si>
    <t>Demontaža postojećeg hidranta i pripadne mu dovodne cijevi 2'' u duljini 2 m. U komplet uključeno i rezanje cijevi i stavljanje čepa.</t>
  </si>
  <si>
    <t xml:space="preserve">Dodatnim radovima smatraju se: 
-	višeradnje – količine radova koje prelaze ugovorene količine radova; 
-	nepredviđeni radovi (vantroškovnički radovi) – oni radovi koji ugovorom nisu obuhvaćeni, a koji se moraju izvesti kako bi se mogli završiti radovi predviđeni projektnom dokumentacijom, ugovorom i ugovornim troškovnikom; 
-	naknadni radovi – oni radovi koji nisu ugovoreni i nisu nužni za ispunjenje ugovora, a Naručitelj zahtjeva da se izvedu. </t>
  </si>
  <si>
    <t xml:space="preserve">Izvođač je obvezan sustavno i pažljivo pratiti izvođenje radova po vrstama i količinama u odnosu na ugovorni troškovnik i građevinsku dozvolu, kao i okolnosti na gradilištu, te o svemu pravovremeno izvještavati imenovanog predstavnika Naručitelja i nadzornog inženjera. 
Izvođač ne smije započeti izvođenje dodatnih radova bez prethodnog pismenog odobrenja Naručitelja. Pismeno odobrenje Izvođač mora tražiti i u slučaju dodatnih radova čija vrijednost je u okviru ukupno ugovorenog financijskog iznosa. 
Dodatni radovi koje Izvođač izvede bez prethodnog ishođenja pisanog odobrenja Naručitelja,  Naručitelj nije dužan platiti, niti Izvođač s obzirom na iste dodatne radove ostvaruje bilo kakva prava prema Naručitelju po bilo kojoj osnovi. Naručitelj ima pravo tražiti, a Izvođač je dužan na zahtjev Naručitelja ukloniti dodatne radove izvršene bez prethodnog ishođenja pismenog odobrenja Naručitelja. Izvođač ima pravo ukloniti tako izvršene dodatne radove i bez posebnog zahtjeva Naručitelja, ukoliko njihovim uklanjanjem ne ugrožava pravovremenu realizaciju projekta, odnosno ugovora, pod uvjetom da time ne nanosi štetu Naručitelju ili trećim osobama te uz uvjet da time ne ugrožava sigurnost i stabilnost građevine (objekta) niti dovodi u opasnost život i zdravlje ljudi, okoliš, prirodu, druge građevine i stvari ili stabilnost tla. Prije uklanjanja izvršenih dodatnih radova Izvođač mora ishoditi suglasnost Naručitelja.
Ukoliko se pojave nepredviđene okolnosti koje zahtijevaju izvođenje dodatnih radova, Izvođač je dužan odmah, a najkasnije u roku 5 (pet) dana od kada je znao ili mogao znati za potrebu izvođenja dodatnih radova, dostaviti nadzornom inženjeru zahtjev za njihovo odobrenje,.
Iznimno Izvođač može izvesti dodatne radove (višeradnje i vantroškovničke radove) bez prethodnog pismenog odobrenja Naručitelja, ako zbog njihove hitnosti nije mogao pribaviti to odobrenje, sukladno odredbama članka 624. Hitni nepredviđeni radovi Zakona o obveznim odnosima (NN broj 35/05, 41/08,125/11, 78/15, 29/18 i 126/21).
</t>
  </si>
  <si>
    <t xml:space="preserve">Nadzorni inženjer je obvezan sustavno i pažljivo pratiti izvođenje radova po vrstama i količinama u odnosu na ugovorni troškovnik i građevinsku dozvolu, kao i okolnosti na gradilištu, te o svemu pravovremeno izvještavati imenovanog predstavnika Naručitelja.
Nadzorni inženjer će provjeriti i ovjeriti Zahtjev Izvođača za izvođenje dodatnih radova u roku od 3 (tri) dana nakon njegova primitka ili će Izvođač dati svoje primjedbe i zahtijevati korekciju. Ovjera nadzornog inženjera ne predstavlja odobrenje dodatnih radova. 
Nakon ovjere, nadzorni inženjer će Izvođačev Zahtjev uputiti imenovanom predstavniku Naručitelja na odobrenje. 
Nadzorni inženjer može, neovisno o zahtjevu Izvođača, u bilo koje vrijeme zahtijevati putem imenovanog predstavnika Naručitelja odobrenje za izvođenjem dodatnih radova koje smatra potrebnim.
Zahtjev za odobrenjem izvođenja dodatnih radova, bilo da je postavljen od strane Izvođača, bilo da je postavljen direktno od strane nadzornog inženjera, mora sadržavati obrazloženje, opis radova, jediničnu i ukupnu cijenu dodatnih radova te moguć utjecaj dodatnih radova na ugovoreni rok dovršetka svih radova i ugovornu cijenu. 
Ukoliko je to potrebno, imenovani predstavnik Naručitelja će pribaviti i zahtjevu priložiti mišljenje i suglasnost projektanta. 
Zahtjev za odobrenje mora sadržavati izrađen tabelar više-manje i vantroškovničkih radova. 
Pismeno odobrenje ili odbijanje zahtjeva za dodatnim radovima dostavit će se Izvođaču putem imenovanog predstavnika Naručitelja. </t>
  </si>
  <si>
    <t xml:space="preserve">Pisano odobrenje dodatnih radova daju: 
a)	Imenovani predstavnik Naručitelja
-	za dodatne radove koji su predviđeni projektnom dokumentacijom, a čije količine prelaze ugovorene količine radova (višeradnje), a mogu se u potpunosti financirati iz ugovorenih financijskih sredstava i za koje nije potrebno sklapanje financijskog dodatnog ugovora. 
-	za dodatne radove koji su predviđeni projektnom dokumentacijom, a nisu ugovornim troškovnikom i ugovorom o građenju, a nužno ih je izvesti u cilju realizacije cjelokupnog projekta, a mogu se u potpunosti financirati iz ugovorenih financijskih sredstava i za koje nije potrebno sklapanje financijskog dodatka ugovoru.
-	za dodatne radove koji nisu predviđeni projektnom dokumentacijom, ugovornim troškovnikom i ugovorom o građenju, a nužno ih je izvesti u cilju realizacije cjelokupnog projekta, a mogu se u potpunosti financirati iz ugovorenih financijskih sredstava i za koje nije potrebno sklapanje financijskog dodatka ugovoru. Ovi radovi se odobravaju na temelju detaljnog izvješća sa stanjem radova, tabelarom više-manje i vantroškovničkih radova i procjenom daljnjeg financijskog stanja ugovorenih radova. 
b)	Naručitelj
-	za sve dodatne radove čija realizacija zahtijeva sklapanje financijskog dodatka ugovora o građenju. 
-	bitne izmjene projektne dokumentacije u odnosu na projektnu dokumentaciju prema kojoj su ugovoreni radovi, a koje uzrokuju ili imaju za posljedicu izvođenje dodatnih radova. 
-	naknadne radove bez obzira da li realizacija istih uzrokuje ili ne uzrokuje prekoračenje ugovornog iznosa (sklapanje financijskog dodatka ugovora). 
Pismeno odobrenje ili odbijanje zahtjeva za dodatnim radovima dostavit će se Izvođaču putem imenovanog predstavnika Naručitelja. 
Naručitelj donosi odluku i o produljenju ugovornog roka završetka radova.
</t>
  </si>
  <si>
    <t xml:space="preserve">Postupak ugovaranja dodatnih radova do 30% ugovorene vrijednosti provodi Naručitelj sukladno Pravilniku o nabavi putem dodatka Ugovoru. 
Dodatak ugovoru ne može biti sklopljen nakon završetka radova osim za više radnje koje su prethodno odobrene. Završetak radova utvrđuje se u građevnom dnevniku, upisom Izvođača potvrđenim od nadzornog inženjera i imenovanog predstavnika Naručitelja.Po ukazanoj potrebi Naručitelj može i nakon potpisa ugovora i početka izvođenja radova smanjiti povećati ili modificirati neke radove koji su inače obuhvaćeni ugovorom bez prava Izvođača na posebnu naknadu. Naručitelj si zadržava pravo da određene stavke, grupe radove i/ili troškovnike ne izvede u cijelosti. </t>
  </si>
  <si>
    <t>OPĆI TEHNIČKI UVJETI IZVOĐENJA RADOVA</t>
  </si>
  <si>
    <t>* Općenito 
Jedinična i ukupna cijena svake stavke Troškovnika moraju biti zaokružene na dvije decimale. Ponuditeljima nije dopušteno mijenjati tekst Troškovnika. Sve stavke Troškovnika trebaju biti ispunjene. Cijena stavke izračunava se kao umnožak količine i jedinične cijene stavke. U Troškovniku se ne smiju mijenjati količine u pojedinim stavkama Troškovnika.
Cijena Ponude izražava se u kunama i piše brojkama za cjelokupni predmet nabave bez PDV-a.
Više o načinu određivanja cijene Ponude nalazi se u poglavlju DON-a.
U pojedinim stavkama Troškovnika, navedene su tražene tehničke karakteristike materijala, proizvoda i opreme koji sačinjavaju cjelokupni predmet nabave, kao i pripadni kriteriji jednakovrijednosti za materijale, proizvode i opremu čije se karakteristike ne mogu dovoljno precizno i razumljivo opisati. 
Za sve navedene nacionalne norme kojima su prihvaćene europske norme,  europska tehnička odobrenja,  zajedničke tehničke specifikacije,  međunarodne norme,  drugi tehnički referentni sustavi koje su utvrdila europska normizacijska tijela  vrijede i jednakovrijedne norme, tehnička odobrenja, tehničke specifikacije i tehnički referetni sustavi.
U cijenu Ponude moraju biti uračunati svi troškovi i popusti, te ih nije dopušteno zasebno iskazivati.
Ponuditelji će s odgovarajućom pažnjom uvažiti sve informacije koje bi mogle imati utjecaja prilikom formiranja cijene Ponude, ili koje bi mogle imati utjecaja na rok i izvršavanje radova. 
Ako Ponuditelj ne postupi u skladu sa zahtjevima iz poglavlja DON-a ili promijeni tekst ili količine navedene u Troškovniku, smatrat će se da je takav Troškovnik nepotpun i nevažeći te će Ponuda biti odbijena.</t>
  </si>
  <si>
    <t>Za sav ugrađeni materijal i proizvode treba osigurati i priložiti izjave o svojstvima ( izjave o sukladnosti do donošenja pravilnika ), dokaze o ispravnosti i kvaliteti, od ovlaštene organizacije. Sukladnost svih ponuđenih materijala i proizvoda provjeravat će se u fazi izvršenja ugovora od strane Nadzornog inženjera.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</si>
</sst>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 0&quot;.&quot;"/>
    <numFmt numFmtId="165" formatCode="#,##0.00;[Red]#,##0.00"/>
  </numFmts>
  <fonts count="39">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Helv"/>
    </font>
    <font>
      <sz val="8"/>
      <name val="Arial"/>
      <family val="2"/>
    </font>
    <font>
      <sz val="11"/>
      <name val="Arial"/>
      <family val="2"/>
    </font>
    <font>
      <b/>
      <sz val="12"/>
      <name val="Arial"/>
      <family val="2"/>
    </font>
    <font>
      <b/>
      <sz val="11"/>
      <name val="Arial"/>
      <family val="2"/>
    </font>
    <font>
      <b/>
      <sz val="12"/>
      <color indexed="8"/>
      <name val="Arial"/>
      <family val="2"/>
    </font>
    <font>
      <sz val="10"/>
      <name val="Arial"/>
      <family val="2"/>
    </font>
    <font>
      <sz val="11"/>
      <name val="Arial"/>
      <family val="2"/>
    </font>
    <font>
      <b/>
      <sz val="10"/>
      <name val="Arial"/>
      <family val="2"/>
    </font>
    <font>
      <sz val="10"/>
      <name val="Arial"/>
      <family val="2"/>
    </font>
    <font>
      <sz val="11"/>
      <color indexed="10"/>
      <name val="Arial"/>
      <family val="2"/>
    </font>
    <font>
      <b/>
      <sz val="10"/>
      <color indexed="10"/>
      <name val="Arial"/>
      <family val="2"/>
    </font>
    <font>
      <sz val="12"/>
      <name val="Arial"/>
      <family val="2"/>
    </font>
    <font>
      <sz val="10"/>
      <color theme="1"/>
      <name val="Calibri"/>
      <family val="2"/>
      <charset val="238"/>
      <scheme val="minor"/>
    </font>
    <font>
      <sz val="11"/>
      <color theme="1"/>
      <name val="Calibri"/>
      <family val="2"/>
      <scheme val="minor"/>
    </font>
    <font>
      <b/>
      <sz val="14"/>
      <color theme="1"/>
      <name val="Calibri"/>
      <family val="2"/>
      <charset val="238"/>
      <scheme val="minor"/>
    </font>
    <font>
      <sz val="10"/>
      <name val="Arial"/>
      <family val="2"/>
      <charset val="238"/>
    </font>
    <font>
      <b/>
      <sz val="10"/>
      <name val="Arial"/>
      <family val="2"/>
      <charset val="238"/>
    </font>
    <font>
      <sz val="11"/>
      <name val="Arial"/>
      <family val="2"/>
      <charset val="238"/>
    </font>
    <font>
      <sz val="10"/>
      <name val="MS Sans Serif"/>
      <family val="2"/>
      <charset val="238"/>
    </font>
    <font>
      <sz val="10"/>
      <color rgb="FF000000"/>
      <name val="Arial1"/>
      <charset val="238"/>
    </font>
    <font>
      <sz val="10"/>
      <color theme="1"/>
      <name val="Arial"/>
      <family val="2"/>
      <charset val="238"/>
    </font>
    <font>
      <sz val="11"/>
      <color indexed="8"/>
      <name val="Calibri"/>
      <family val="2"/>
    </font>
    <font>
      <sz val="10"/>
      <name val="Arial"/>
      <family val="2"/>
      <charset val="238"/>
    </font>
    <font>
      <sz val="10"/>
      <name val="Arial Narrow"/>
      <family val="2"/>
      <charset val="238"/>
    </font>
    <font>
      <b/>
      <sz val="10"/>
      <name val="Arial Narrow"/>
      <family val="2"/>
      <charset val="238"/>
    </font>
    <font>
      <sz val="12"/>
      <name val="Arial"/>
      <family val="2"/>
      <charset val="238"/>
    </font>
    <font>
      <sz val="9"/>
      <name val="Arial"/>
      <family val="2"/>
      <charset val="238"/>
    </font>
    <font>
      <b/>
      <sz val="11"/>
      <name val="Arial"/>
      <family val="2"/>
      <charset val="238"/>
    </font>
    <font>
      <sz val="8"/>
      <name val="Arial"/>
      <family val="2"/>
      <charset val="238"/>
    </font>
    <font>
      <vertAlign val="superscript"/>
      <sz val="8"/>
      <name val="Arial"/>
      <family val="2"/>
      <charset val="238"/>
    </font>
    <font>
      <b/>
      <sz val="12"/>
      <name val="Arial"/>
      <family val="2"/>
      <charset val="238"/>
    </font>
    <font>
      <i/>
      <sz val="10"/>
      <name val="Arial"/>
      <family val="2"/>
      <charset val="238"/>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47">
    <xf numFmtId="0" fontId="0" fillId="0" borderId="0"/>
    <xf numFmtId="0" fontId="15" fillId="0" borderId="0"/>
    <xf numFmtId="0" fontId="12" fillId="0" borderId="0"/>
    <xf numFmtId="0" fontId="6" fillId="0" borderId="0"/>
    <xf numFmtId="0" fontId="20" fillId="0" borderId="0"/>
    <xf numFmtId="0" fontId="6" fillId="0" borderId="0"/>
    <xf numFmtId="0" fontId="22" fillId="0" borderId="0"/>
    <xf numFmtId="0" fontId="22" fillId="0" borderId="0"/>
    <xf numFmtId="0" fontId="24" fillId="0" borderId="0"/>
    <xf numFmtId="9" fontId="20" fillId="0" borderId="0" applyFont="0" applyFill="0" applyBorder="0" applyAlignment="0" applyProtection="0"/>
    <xf numFmtId="0" fontId="5" fillId="0" borderId="0"/>
    <xf numFmtId="0" fontId="26" fillId="0" borderId="0" applyNumberFormat="0" applyBorder="0" applyProtection="0"/>
    <xf numFmtId="0" fontId="22" fillId="0" borderId="0"/>
    <xf numFmtId="0" fontId="22" fillId="0" borderId="0"/>
    <xf numFmtId="0" fontId="22" fillId="0" borderId="0"/>
    <xf numFmtId="0" fontId="4" fillId="0" borderId="0"/>
    <xf numFmtId="0" fontId="25" fillId="0" borderId="0"/>
    <xf numFmtId="0" fontId="4"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3" fillId="0" borderId="0"/>
    <xf numFmtId="0" fontId="3" fillId="0" borderId="0"/>
    <xf numFmtId="0" fontId="3" fillId="0" borderId="0"/>
    <xf numFmtId="0" fontId="22" fillId="0" borderId="0"/>
    <xf numFmtId="0" fontId="28" fillId="0" borderId="0"/>
    <xf numFmtId="0" fontId="12" fillId="0" borderId="0"/>
    <xf numFmtId="0" fontId="22" fillId="0" borderId="0"/>
    <xf numFmtId="0" fontId="22" fillId="0" borderId="0"/>
    <xf numFmtId="0" fontId="2" fillId="0" borderId="0"/>
    <xf numFmtId="0" fontId="2" fillId="0" borderId="0"/>
    <xf numFmtId="0" fontId="2" fillId="0" borderId="0"/>
    <xf numFmtId="0" fontId="2" fillId="0" borderId="0"/>
    <xf numFmtId="0" fontId="2" fillId="0" borderId="0"/>
    <xf numFmtId="0" fontId="2" fillId="0" borderId="0"/>
    <xf numFmtId="44" fontId="29" fillId="0" borderId="0" applyFont="0" applyFill="0" applyBorder="0" applyAlignment="0" applyProtection="0"/>
    <xf numFmtId="0" fontId="12" fillId="0" borderId="0"/>
    <xf numFmtId="0" fontId="22" fillId="0" borderId="0"/>
    <xf numFmtId="0" fontId="29" fillId="0" borderId="0"/>
    <xf numFmtId="0" fontId="12" fillId="0" borderId="0"/>
    <xf numFmtId="0" fontId="12" fillId="0" borderId="0"/>
    <xf numFmtId="0" fontId="1" fillId="0" borderId="0"/>
  </cellStyleXfs>
  <cellXfs count="211">
    <xf numFmtId="0" fontId="0" fillId="0" borderId="0" xfId="0"/>
    <xf numFmtId="0" fontId="6" fillId="0" borderId="0" xfId="3"/>
    <xf numFmtId="0" fontId="9" fillId="0" borderId="0" xfId="3" applyFont="1" applyAlignment="1">
      <alignment horizontal="center"/>
    </xf>
    <xf numFmtId="0" fontId="8" fillId="0" borderId="0" xfId="3" applyFont="1" applyAlignment="1">
      <alignment vertical="top"/>
    </xf>
    <xf numFmtId="0" fontId="8" fillId="0" borderId="0" xfId="3" applyFont="1"/>
    <xf numFmtId="0" fontId="10" fillId="0" borderId="0" xfId="3" applyFont="1"/>
    <xf numFmtId="0" fontId="10" fillId="0" borderId="0" xfId="3" applyFont="1" applyAlignment="1">
      <alignment wrapText="1"/>
    </xf>
    <xf numFmtId="0" fontId="13" fillId="0" borderId="0" xfId="0" applyFont="1" applyAlignment="1">
      <alignment horizontal="center" vertical="top"/>
    </xf>
    <xf numFmtId="0" fontId="13" fillId="0" borderId="0" xfId="0" applyFont="1" applyAlignment="1">
      <alignment horizontal="center" vertical="center"/>
    </xf>
    <xf numFmtId="4" fontId="13" fillId="0" borderId="0" xfId="0" applyNumberFormat="1" applyFont="1" applyAlignment="1">
      <alignment horizontal="center" vertical="center"/>
    </xf>
    <xf numFmtId="0" fontId="13" fillId="0" borderId="0" xfId="0" applyFont="1"/>
    <xf numFmtId="0" fontId="9" fillId="0" borderId="0" xfId="3" applyFont="1" applyAlignment="1">
      <alignment wrapText="1"/>
    </xf>
    <xf numFmtId="0" fontId="16" fillId="0" borderId="0" xfId="0" applyFont="1"/>
    <xf numFmtId="0" fontId="17" fillId="0" borderId="0" xfId="0" applyFont="1" applyAlignment="1">
      <alignment vertical="center"/>
    </xf>
    <xf numFmtId="4" fontId="13" fillId="0" borderId="0" xfId="0" applyNumberFormat="1" applyFont="1" applyBorder="1" applyAlignment="1">
      <alignment horizontal="center" vertical="center"/>
    </xf>
    <xf numFmtId="0" fontId="8" fillId="0" borderId="0" xfId="0" applyFont="1" applyBorder="1" applyAlignment="1">
      <alignment horizontal="center" vertical="center"/>
    </xf>
    <xf numFmtId="0" fontId="18" fillId="0" borderId="0" xfId="0" applyFont="1" applyAlignment="1">
      <alignment horizontal="justify"/>
    </xf>
    <xf numFmtId="0" fontId="11" fillId="0" borderId="0" xfId="0" applyFont="1" applyAlignment="1">
      <alignment horizontal="left" wrapText="1"/>
    </xf>
    <xf numFmtId="0" fontId="19" fillId="0" borderId="0" xfId="0" applyFont="1" applyAlignment="1">
      <alignment vertical="top" wrapText="1"/>
    </xf>
    <xf numFmtId="0" fontId="13" fillId="0" borderId="0" xfId="0" applyFont="1" applyBorder="1" applyAlignment="1">
      <alignment horizontal="center" vertical="center"/>
    </xf>
    <xf numFmtId="0" fontId="8" fillId="0" borderId="0" xfId="0" applyFont="1" applyBorder="1" applyAlignment="1">
      <alignment vertical="top" wrapText="1"/>
    </xf>
    <xf numFmtId="164" fontId="10" fillId="0" borderId="0" xfId="0" applyNumberFormat="1" applyFont="1" applyBorder="1" applyAlignment="1">
      <alignment horizontal="center" vertical="top"/>
    </xf>
    <xf numFmtId="4" fontId="10" fillId="0" borderId="0" xfId="0" applyNumberFormat="1" applyFont="1" applyBorder="1" applyAlignment="1">
      <alignment horizontal="right" vertical="center"/>
    </xf>
    <xf numFmtId="0" fontId="23" fillId="0" borderId="0" xfId="6" applyFont="1" applyAlignment="1">
      <alignment horizontal="center"/>
    </xf>
    <xf numFmtId="0" fontId="23" fillId="0" borderId="0" xfId="6" applyFont="1"/>
    <xf numFmtId="164" fontId="23" fillId="0" borderId="0" xfId="6" applyNumberFormat="1" applyFont="1" applyAlignment="1">
      <alignment horizontal="center"/>
    </xf>
    <xf numFmtId="0" fontId="23" fillId="0" borderId="0" xfId="6" applyFont="1" applyBorder="1" applyAlignment="1">
      <alignment horizontal="center"/>
    </xf>
    <xf numFmtId="4" fontId="23" fillId="0" borderId="0" xfId="6" applyNumberFormat="1" applyFont="1" applyBorder="1" applyAlignment="1">
      <alignment horizontal="center"/>
    </xf>
    <xf numFmtId="4" fontId="22" fillId="0" borderId="0" xfId="6" applyNumberFormat="1" applyFont="1" applyBorder="1" applyAlignment="1">
      <alignment horizontal="center"/>
    </xf>
    <xf numFmtId="4" fontId="23" fillId="0" borderId="0" xfId="6" applyNumberFormat="1" applyFont="1" applyAlignment="1">
      <alignment horizontal="center"/>
    </xf>
    <xf numFmtId="49" fontId="22" fillId="0" borderId="0" xfId="6" applyNumberFormat="1" applyFont="1" applyBorder="1" applyAlignment="1">
      <alignment horizontal="center" vertical="center"/>
    </xf>
    <xf numFmtId="49" fontId="23" fillId="0" borderId="0" xfId="6" applyNumberFormat="1" applyFont="1" applyBorder="1" applyAlignment="1">
      <alignment horizontal="center" vertical="center"/>
    </xf>
    <xf numFmtId="0" fontId="23" fillId="0" borderId="0" xfId="6" applyFont="1" applyAlignment="1">
      <alignment horizontal="left"/>
    </xf>
    <xf numFmtId="0" fontId="8" fillId="0" borderId="0" xfId="3" applyFont="1" applyAlignment="1">
      <alignment vertical="top" wrapText="1"/>
    </xf>
    <xf numFmtId="0" fontId="9" fillId="0" borderId="0" xfId="3" applyFont="1"/>
    <xf numFmtId="0" fontId="8" fillId="0" borderId="1" xfId="0" applyFont="1" applyBorder="1" applyAlignment="1">
      <alignment horizontal="center" vertical="center"/>
    </xf>
    <xf numFmtId="4" fontId="8" fillId="0" borderId="1" xfId="0" applyNumberFormat="1" applyFont="1" applyBorder="1" applyAlignment="1">
      <alignment horizontal="center" vertical="center"/>
    </xf>
    <xf numFmtId="0" fontId="11" fillId="0" borderId="0" xfId="0" applyFont="1" applyAlignment="1">
      <alignment horizontal="left" vertical="top" wrapText="1"/>
    </xf>
    <xf numFmtId="0" fontId="16" fillId="0" borderId="0" xfId="0" applyFont="1" applyFill="1" applyAlignment="1">
      <alignment horizontal="center" vertical="top"/>
    </xf>
    <xf numFmtId="0" fontId="8" fillId="0" borderId="0" xfId="0" applyFont="1" applyFill="1" applyBorder="1" applyAlignment="1">
      <alignment horizontal="center" vertical="center"/>
    </xf>
    <xf numFmtId="4" fontId="8" fillId="0" borderId="0" xfId="0" applyNumberFormat="1" applyFont="1" applyFill="1" applyBorder="1" applyAlignment="1">
      <alignment horizontal="center" vertical="center"/>
    </xf>
    <xf numFmtId="0" fontId="8" fillId="0" borderId="0" xfId="0" applyFont="1" applyFill="1" applyAlignment="1">
      <alignment horizontal="center" vertical="center"/>
    </xf>
    <xf numFmtId="165" fontId="8" fillId="0" borderId="0" xfId="0" applyNumberFormat="1" applyFont="1" applyFill="1" applyBorder="1" applyAlignment="1">
      <alignment horizontal="center" vertical="center"/>
    </xf>
    <xf numFmtId="0" fontId="24" fillId="0" borderId="0" xfId="0" applyFont="1" applyFill="1" applyBorder="1" applyAlignment="1">
      <alignment horizontal="center" vertical="center"/>
    </xf>
    <xf numFmtId="0" fontId="9" fillId="0" borderId="0" xfId="0" applyFont="1" applyFill="1" applyAlignment="1">
      <alignment vertical="top" wrapText="1"/>
    </xf>
    <xf numFmtId="4" fontId="8" fillId="0" borderId="0" xfId="0" applyNumberFormat="1" applyFont="1" applyFill="1" applyAlignment="1">
      <alignment horizontal="center" vertical="center"/>
    </xf>
    <xf numFmtId="0" fontId="16" fillId="0" borderId="0" xfId="0" applyFont="1" applyFill="1" applyAlignment="1">
      <alignment vertical="top"/>
    </xf>
    <xf numFmtId="0" fontId="16" fillId="0" borderId="0" xfId="0" applyFont="1" applyFill="1" applyAlignment="1">
      <alignment horizontal="center" vertical="center"/>
    </xf>
    <xf numFmtId="4" fontId="16" fillId="0" borderId="0" xfId="0" applyNumberFormat="1" applyFont="1" applyFill="1" applyAlignment="1">
      <alignment horizontal="center" vertical="center"/>
    </xf>
    <xf numFmtId="164" fontId="14" fillId="0" borderId="1" xfId="0" applyNumberFormat="1" applyFont="1" applyFill="1" applyBorder="1" applyAlignment="1">
      <alignment horizontal="center" vertical="center"/>
    </xf>
    <xf numFmtId="0" fontId="14" fillId="0" borderId="1" xfId="0" applyFont="1" applyFill="1" applyBorder="1" applyAlignment="1">
      <alignment vertical="center"/>
    </xf>
    <xf numFmtId="0" fontId="14" fillId="0" borderId="1" xfId="0" applyFont="1" applyFill="1" applyBorder="1" applyAlignment="1">
      <alignment horizontal="center" vertical="center"/>
    </xf>
    <xf numFmtId="4" fontId="14" fillId="0" borderId="1" xfId="0" applyNumberFormat="1" applyFont="1" applyFill="1" applyBorder="1" applyAlignment="1">
      <alignment horizontal="center" vertical="center"/>
    </xf>
    <xf numFmtId="164" fontId="10" fillId="0" borderId="0" xfId="0" applyNumberFormat="1" applyFont="1" applyFill="1" applyAlignment="1">
      <alignment horizontal="center" vertical="top"/>
    </xf>
    <xf numFmtId="164" fontId="10" fillId="0" borderId="0" xfId="0" applyNumberFormat="1" applyFont="1" applyFill="1" applyBorder="1" applyAlignment="1">
      <alignment horizontal="center" vertical="top"/>
    </xf>
    <xf numFmtId="44" fontId="8" fillId="0" borderId="0" xfId="0" applyNumberFormat="1" applyFont="1" applyFill="1" applyBorder="1" applyAlignment="1">
      <alignment horizontal="center" vertical="center"/>
    </xf>
    <xf numFmtId="49" fontId="23" fillId="0" borderId="0" xfId="6" applyNumberFormat="1" applyFont="1" applyBorder="1" applyAlignment="1">
      <alignment horizontal="center" vertical="center" wrapText="1"/>
    </xf>
    <xf numFmtId="164" fontId="23" fillId="0" borderId="0" xfId="6" applyNumberFormat="1" applyFont="1" applyBorder="1" applyAlignment="1">
      <alignment horizontal="center"/>
    </xf>
    <xf numFmtId="0" fontId="23" fillId="0" borderId="0" xfId="6" applyFont="1" applyBorder="1" applyAlignment="1">
      <alignment horizontal="left"/>
    </xf>
    <xf numFmtId="0" fontId="11" fillId="0" borderId="0" xfId="0" applyFont="1" applyFill="1" applyAlignment="1">
      <alignment horizontal="left" wrapText="1"/>
    </xf>
    <xf numFmtId="0" fontId="21" fillId="0" borderId="0" xfId="0" applyFont="1" applyBorder="1" applyAlignment="1">
      <alignment horizontal="center" vertical="top"/>
    </xf>
    <xf numFmtId="0" fontId="22" fillId="0" borderId="0" xfId="30" applyFont="1" applyBorder="1" applyAlignment="1">
      <alignment vertical="top" wrapText="1"/>
    </xf>
    <xf numFmtId="0" fontId="23" fillId="0" borderId="0" xfId="29" applyFont="1" applyFill="1" applyBorder="1" applyAlignment="1">
      <alignment horizontal="left" vertical="top" wrapText="1"/>
    </xf>
    <xf numFmtId="0" fontId="22" fillId="0" borderId="2" xfId="32" applyFont="1" applyFill="1" applyBorder="1" applyAlignment="1">
      <alignment horizontal="left" vertical="top" wrapText="1"/>
    </xf>
    <xf numFmtId="0" fontId="22" fillId="0" borderId="0" xfId="32" applyFont="1" applyFill="1" applyBorder="1" applyAlignment="1">
      <alignment horizontal="justify" vertical="top" wrapText="1"/>
    </xf>
    <xf numFmtId="0" fontId="22" fillId="0" borderId="0" xfId="32" applyFont="1" applyFill="1" applyBorder="1" applyAlignment="1">
      <alignment horizontal="left" vertical="top" wrapText="1"/>
    </xf>
    <xf numFmtId="0" fontId="22" fillId="0" borderId="0" xfId="0" applyFont="1" applyFill="1" applyBorder="1" applyAlignment="1">
      <alignment horizontal="center" vertical="center"/>
    </xf>
    <xf numFmtId="44" fontId="22" fillId="0" borderId="0" xfId="0" applyNumberFormat="1" applyFont="1" applyFill="1" applyBorder="1" applyAlignment="1">
      <alignment horizontal="center" vertical="center"/>
    </xf>
    <xf numFmtId="44" fontId="23" fillId="0" borderId="0" xfId="6" applyNumberFormat="1" applyFont="1" applyBorder="1" applyAlignment="1">
      <alignment horizontal="center"/>
    </xf>
    <xf numFmtId="44" fontId="12" fillId="0" borderId="0" xfId="6" applyNumberFormat="1" applyFont="1" applyBorder="1" applyAlignment="1">
      <alignment horizontal="center"/>
    </xf>
    <xf numFmtId="0" fontId="8" fillId="0" borderId="2" xfId="0" applyFont="1" applyFill="1" applyBorder="1" applyAlignment="1">
      <alignment horizontal="center" vertical="center"/>
    </xf>
    <xf numFmtId="165" fontId="8" fillId="0" borderId="2" xfId="0" applyNumberFormat="1" applyFont="1" applyFill="1" applyBorder="1" applyAlignment="1">
      <alignment horizontal="center" vertical="center"/>
    </xf>
    <xf numFmtId="4" fontId="8" fillId="0" borderId="2" xfId="0" applyNumberFormat="1" applyFont="1" applyFill="1" applyBorder="1" applyAlignment="1">
      <alignment horizontal="center" vertical="center"/>
    </xf>
    <xf numFmtId="0" fontId="22" fillId="0" borderId="2" xfId="0" applyFont="1" applyFill="1" applyBorder="1" applyAlignment="1">
      <alignment horizontal="center" vertical="center"/>
    </xf>
    <xf numFmtId="44" fontId="22" fillId="0" borderId="2" xfId="0" applyNumberFormat="1" applyFont="1" applyFill="1" applyBorder="1" applyAlignment="1">
      <alignment horizontal="center" vertical="center"/>
    </xf>
    <xf numFmtId="44" fontId="22" fillId="0" borderId="0" xfId="0" applyNumberFormat="1" applyFont="1" applyBorder="1" applyAlignment="1">
      <alignment horizontal="center" vertical="center"/>
    </xf>
    <xf numFmtId="0" fontId="10" fillId="0" borderId="0" xfId="0" applyFont="1" applyBorder="1" applyAlignment="1">
      <alignment horizontal="right"/>
    </xf>
    <xf numFmtId="4" fontId="8" fillId="0" borderId="0" xfId="0" applyNumberFormat="1" applyFont="1" applyBorder="1" applyAlignment="1">
      <alignment horizontal="center" vertical="center"/>
    </xf>
    <xf numFmtId="0" fontId="22" fillId="0" borderId="0" xfId="12" applyBorder="1" applyAlignment="1">
      <alignment horizontal="right"/>
    </xf>
    <xf numFmtId="0" fontId="16" fillId="0" borderId="3" xfId="0" applyFont="1" applyBorder="1"/>
    <xf numFmtId="0" fontId="10" fillId="0" borderId="3" xfId="0" applyFont="1" applyBorder="1" applyAlignment="1">
      <alignment horizontal="right"/>
    </xf>
    <xf numFmtId="0" fontId="8" fillId="0" borderId="3" xfId="0" applyFont="1" applyBorder="1" applyAlignment="1">
      <alignment horizontal="center" vertical="center"/>
    </xf>
    <xf numFmtId="4" fontId="8" fillId="0" borderId="3" xfId="0" applyNumberFormat="1" applyFont="1" applyBorder="1" applyAlignment="1">
      <alignment horizontal="center" vertical="center"/>
    </xf>
    <xf numFmtId="44" fontId="14" fillId="0" borderId="3" xfId="0" applyNumberFormat="1" applyFont="1" applyBorder="1" applyAlignment="1">
      <alignment horizontal="center" vertical="center"/>
    </xf>
    <xf numFmtId="0" fontId="10" fillId="0" borderId="0" xfId="12" applyFont="1" applyBorder="1" applyAlignment="1">
      <alignment horizontal="right"/>
    </xf>
    <xf numFmtId="44" fontId="14" fillId="0" borderId="0" xfId="0" applyNumberFormat="1" applyFont="1" applyBorder="1" applyAlignment="1">
      <alignment horizontal="center" vertical="center"/>
    </xf>
    <xf numFmtId="164" fontId="14" fillId="0" borderId="0" xfId="0" applyNumberFormat="1" applyFont="1" applyFill="1" applyBorder="1" applyAlignment="1">
      <alignment horizontal="center"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4" fontId="14" fillId="0" borderId="0" xfId="0" applyNumberFormat="1" applyFont="1" applyFill="1" applyBorder="1" applyAlignment="1">
      <alignment horizontal="center" vertical="center"/>
    </xf>
    <xf numFmtId="0" fontId="14" fillId="0" borderId="3" xfId="0" applyFont="1" applyFill="1" applyBorder="1" applyAlignment="1">
      <alignment vertical="center"/>
    </xf>
    <xf numFmtId="0" fontId="22"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2" xfId="0" applyFont="1" applyFill="1" applyBorder="1" applyAlignment="1">
      <alignment horizontal="left" vertical="top" wrapText="1"/>
    </xf>
    <xf numFmtId="0" fontId="27" fillId="0" borderId="0" xfId="0" applyFont="1" applyBorder="1" applyAlignment="1">
      <alignment vertical="top" wrapText="1"/>
    </xf>
    <xf numFmtId="0" fontId="27" fillId="0" borderId="0" xfId="0" applyFont="1" applyBorder="1" applyAlignment="1">
      <alignment horizontal="center"/>
    </xf>
    <xf numFmtId="0" fontId="27" fillId="0" borderId="2" xfId="0" applyFont="1" applyBorder="1" applyAlignment="1">
      <alignment vertical="top" wrapText="1"/>
    </xf>
    <xf numFmtId="0" fontId="27" fillId="0" borderId="2" xfId="0" applyFont="1" applyBorder="1" applyAlignment="1">
      <alignment horizontal="center"/>
    </xf>
    <xf numFmtId="0" fontId="22" fillId="0" borderId="0" xfId="43" applyFont="1" applyAlignment="1">
      <alignment vertical="top"/>
    </xf>
    <xf numFmtId="0" fontId="22" fillId="0" borderId="2" xfId="43" applyFont="1" applyBorder="1" applyAlignment="1">
      <alignment vertical="top" wrapText="1"/>
    </xf>
    <xf numFmtId="0" fontId="22" fillId="0" borderId="0" xfId="0" applyFont="1" applyFill="1" applyBorder="1" applyAlignment="1">
      <alignment horizontal="justify" wrapText="1"/>
    </xf>
    <xf numFmtId="0" fontId="22" fillId="0" borderId="0" xfId="32" quotePrefix="1" applyFont="1" applyFill="1" applyBorder="1" applyAlignment="1">
      <alignment horizontal="justify" vertical="top" wrapText="1"/>
    </xf>
    <xf numFmtId="0" fontId="22" fillId="0" borderId="0" xfId="0" applyFont="1" applyFill="1" applyBorder="1" applyAlignment="1">
      <alignment horizontal="left" vertical="center" wrapText="1"/>
    </xf>
    <xf numFmtId="164" fontId="22" fillId="0" borderId="0" xfId="12" applyNumberFormat="1" applyAlignment="1">
      <alignment horizontal="center"/>
    </xf>
    <xf numFmtId="0" fontId="9" fillId="0" borderId="0" xfId="12" applyFont="1" applyAlignment="1">
      <alignment horizontal="center"/>
    </xf>
    <xf numFmtId="4" fontId="22" fillId="0" borderId="0" xfId="12" applyNumberFormat="1" applyAlignment="1">
      <alignment horizontal="center" vertical="center"/>
    </xf>
    <xf numFmtId="0" fontId="22" fillId="0" borderId="0" xfId="12"/>
    <xf numFmtId="164" fontId="8" fillId="0" borderId="0" xfId="12" applyNumberFormat="1" applyFont="1" applyAlignment="1">
      <alignment horizontal="center"/>
    </xf>
    <xf numFmtId="0" fontId="8" fillId="0" borderId="0" xfId="12" applyFont="1"/>
    <xf numFmtId="164" fontId="8" fillId="0" borderId="0" xfId="12" applyNumberFormat="1" applyFont="1" applyAlignment="1">
      <alignment horizontal="center" vertical="top"/>
    </xf>
    <xf numFmtId="0" fontId="22" fillId="0" borderId="1" xfId="12" applyBorder="1" applyAlignment="1">
      <alignment horizontal="center"/>
    </xf>
    <xf numFmtId="0" fontId="22" fillId="0" borderId="1" xfId="12" applyBorder="1"/>
    <xf numFmtId="4" fontId="22" fillId="0" borderId="1" xfId="12" applyNumberFormat="1" applyBorder="1" applyAlignment="1">
      <alignment horizontal="center" vertical="center"/>
    </xf>
    <xf numFmtId="0" fontId="9" fillId="0" borderId="0" xfId="12" applyFont="1" applyAlignment="1">
      <alignment horizontal="right"/>
    </xf>
    <xf numFmtId="0" fontId="32" fillId="0" borderId="0" xfId="12" applyFont="1" applyAlignment="1">
      <alignment horizontal="right"/>
    </xf>
    <xf numFmtId="0" fontId="23" fillId="0" borderId="0" xfId="0" applyFont="1" applyFill="1" applyBorder="1" applyAlignment="1">
      <alignment horizontal="left" vertical="top" wrapText="1"/>
    </xf>
    <xf numFmtId="2" fontId="0" fillId="0" borderId="0" xfId="0" applyNumberFormat="1" applyAlignment="1">
      <alignment horizontal="justify" vertical="top"/>
    </xf>
    <xf numFmtId="164" fontId="14" fillId="0" borderId="2" xfId="0" applyNumberFormat="1" applyFont="1" applyFill="1" applyBorder="1" applyAlignment="1">
      <alignment horizontal="center" vertical="center"/>
    </xf>
    <xf numFmtId="0" fontId="14" fillId="0" borderId="2" xfId="0" applyFont="1" applyFill="1" applyBorder="1" applyAlignment="1">
      <alignment horizontal="center" vertical="center"/>
    </xf>
    <xf numFmtId="4" fontId="14" fillId="0" borderId="2" xfId="0" applyNumberFormat="1" applyFont="1" applyFill="1" applyBorder="1" applyAlignment="1">
      <alignment horizontal="center" vertical="center"/>
    </xf>
    <xf numFmtId="2" fontId="0" fillId="0" borderId="0" xfId="0" applyNumberFormat="1" applyBorder="1" applyAlignment="1">
      <alignment horizontal="justify" vertical="top"/>
    </xf>
    <xf numFmtId="2" fontId="0" fillId="0" borderId="2" xfId="0" applyNumberFormat="1" applyBorder="1" applyAlignment="1">
      <alignment horizontal="justify" vertical="top"/>
    </xf>
    <xf numFmtId="0" fontId="0" fillId="0" borderId="0" xfId="0" applyAlignment="1">
      <alignment horizontal="justify" vertical="top"/>
    </xf>
    <xf numFmtId="0" fontId="33" fillId="0" borderId="0" xfId="0" applyFont="1" applyBorder="1" applyAlignment="1">
      <alignment horizontal="left" vertical="top" wrapText="1"/>
    </xf>
    <xf numFmtId="0" fontId="33" fillId="0" borderId="2" xfId="0" applyFont="1" applyBorder="1" applyAlignment="1">
      <alignment horizontal="justify" vertical="top" wrapText="1"/>
    </xf>
    <xf numFmtId="0" fontId="0" fillId="0" borderId="0" xfId="0" applyFont="1" applyFill="1" applyAlignment="1">
      <alignment horizontal="justify" vertical="top" wrapText="1"/>
    </xf>
    <xf numFmtId="0" fontId="0" fillId="0" borderId="2" xfId="0" applyFont="1" applyFill="1" applyBorder="1" applyAlignment="1">
      <alignment horizontal="justify" vertical="top" wrapText="1"/>
    </xf>
    <xf numFmtId="0" fontId="0" fillId="0" borderId="0" xfId="0" applyFont="1" applyFill="1" applyBorder="1" applyAlignment="1">
      <alignment horizontal="justify" vertical="top" wrapText="1"/>
    </xf>
    <xf numFmtId="0" fontId="22" fillId="0" borderId="0" xfId="0" applyFont="1" applyAlignment="1">
      <alignment horizontal="justify" vertical="top" wrapText="1"/>
    </xf>
    <xf numFmtId="0" fontId="22" fillId="0" borderId="2" xfId="0" applyFont="1" applyBorder="1" applyAlignment="1">
      <alignment horizontal="justify" vertical="top" wrapText="1"/>
    </xf>
    <xf numFmtId="0" fontId="0" fillId="0" borderId="0" xfId="0" applyAlignment="1">
      <alignment horizontal="justify" vertical="top" wrapText="1"/>
    </xf>
    <xf numFmtId="0" fontId="0" fillId="0" borderId="2" xfId="0" applyFont="1" applyBorder="1" applyAlignment="1">
      <alignment horizontal="justify" vertical="top" wrapText="1"/>
    </xf>
    <xf numFmtId="0" fontId="0" fillId="0" borderId="2" xfId="0" applyBorder="1" applyAlignment="1">
      <alignment horizontal="justify" vertical="top" wrapText="1"/>
    </xf>
    <xf numFmtId="0" fontId="22" fillId="0" borderId="0" xfId="0" applyFont="1" applyBorder="1" applyAlignment="1">
      <alignment horizontal="justify" vertical="top" wrapText="1"/>
    </xf>
    <xf numFmtId="44" fontId="24" fillId="0" borderId="0" xfId="12" applyNumberFormat="1" applyFont="1" applyAlignment="1">
      <alignment horizontal="center" vertical="center"/>
    </xf>
    <xf numFmtId="4" fontId="24" fillId="0" borderId="1" xfId="12" applyNumberFormat="1" applyFont="1" applyBorder="1" applyAlignment="1">
      <alignment horizontal="center" vertical="center"/>
    </xf>
    <xf numFmtId="4" fontId="24" fillId="0" borderId="0" xfId="12" applyNumberFormat="1" applyFont="1" applyAlignment="1">
      <alignment horizontal="center" vertical="center"/>
    </xf>
    <xf numFmtId="44" fontId="34" fillId="0" borderId="0" xfId="12" applyNumberFormat="1" applyFont="1" applyAlignment="1">
      <alignment horizontal="center" vertical="center"/>
    </xf>
    <xf numFmtId="2" fontId="22" fillId="0" borderId="2" xfId="0" applyNumberFormat="1" applyFont="1" applyBorder="1" applyAlignment="1">
      <alignment horizontal="justify" vertical="top"/>
    </xf>
    <xf numFmtId="0" fontId="22" fillId="0" borderId="2" xfId="0" applyFont="1" applyFill="1" applyBorder="1" applyAlignment="1">
      <alignment horizontal="justify" vertical="top" wrapText="1"/>
    </xf>
    <xf numFmtId="0" fontId="27" fillId="0" borderId="2" xfId="0" applyFont="1" applyBorder="1" applyAlignment="1">
      <alignment horizontal="center" vertical="center"/>
    </xf>
    <xf numFmtId="0" fontId="27" fillId="0" borderId="0" xfId="0" applyFont="1" applyBorder="1" applyAlignment="1">
      <alignment horizontal="center" vertical="center"/>
    </xf>
    <xf numFmtId="0" fontId="34" fillId="0" borderId="0" xfId="0" applyFont="1" applyAlignment="1">
      <alignment horizontal="left" vertical="top" wrapText="1"/>
    </xf>
    <xf numFmtId="0" fontId="22" fillId="0" borderId="0" xfId="32" quotePrefix="1" applyFont="1" applyFill="1" applyBorder="1" applyAlignment="1">
      <alignment horizontal="left" vertical="top" wrapText="1"/>
    </xf>
    <xf numFmtId="0" fontId="22" fillId="0" borderId="2" xfId="32" quotePrefix="1" applyFont="1" applyFill="1" applyBorder="1" applyAlignment="1">
      <alignment horizontal="left" vertical="top" wrapText="1"/>
    </xf>
    <xf numFmtId="0" fontId="12" fillId="0" borderId="0" xfId="0" applyFont="1" applyAlignment="1">
      <alignment horizontal="left" vertical="center" wrapText="1"/>
    </xf>
    <xf numFmtId="0" fontId="14" fillId="0" borderId="3" xfId="0" applyFont="1" applyFill="1" applyBorder="1" applyAlignment="1">
      <alignment horizontal="center" vertical="center"/>
    </xf>
    <xf numFmtId="4" fontId="14" fillId="0" borderId="3" xfId="0" applyNumberFormat="1" applyFont="1" applyFill="1" applyBorder="1" applyAlignment="1">
      <alignment horizontal="center" vertical="center"/>
    </xf>
    <xf numFmtId="44" fontId="14" fillId="0" borderId="1" xfId="0" applyNumberFormat="1" applyFont="1" applyFill="1" applyBorder="1" applyAlignment="1">
      <alignment horizontal="center" vertical="center"/>
    </xf>
    <xf numFmtId="0" fontId="14" fillId="0" borderId="1" xfId="0" applyFont="1" applyFill="1" applyBorder="1" applyAlignment="1">
      <alignment vertical="center" wrapText="1"/>
    </xf>
    <xf numFmtId="164" fontId="10" fillId="0" borderId="1" xfId="0" applyNumberFormat="1" applyFont="1" applyFill="1" applyBorder="1" applyAlignment="1">
      <alignment horizontal="center" vertical="top"/>
    </xf>
    <xf numFmtId="0" fontId="23" fillId="0" borderId="1" xfId="0" applyFont="1" applyFill="1" applyBorder="1" applyAlignment="1">
      <alignment horizontal="left" vertical="top" wrapText="1"/>
    </xf>
    <xf numFmtId="0" fontId="12" fillId="0" borderId="1" xfId="0" applyFont="1" applyFill="1" applyBorder="1" applyAlignment="1">
      <alignment horizontal="left" vertical="top" wrapText="1"/>
    </xf>
    <xf numFmtId="44" fontId="23" fillId="0" borderId="1" xfId="0" applyNumberFormat="1" applyFont="1" applyFill="1" applyBorder="1" applyAlignment="1">
      <alignment horizontal="left" vertical="top" wrapText="1"/>
    </xf>
    <xf numFmtId="0" fontId="8" fillId="0" borderId="1" xfId="0" applyFont="1" applyFill="1" applyBorder="1" applyAlignment="1">
      <alignment horizontal="center" vertical="center"/>
    </xf>
    <xf numFmtId="165" fontId="8" fillId="0" borderId="1" xfId="0" applyNumberFormat="1" applyFont="1" applyFill="1" applyBorder="1" applyAlignment="1">
      <alignment horizontal="center" vertical="center"/>
    </xf>
    <xf numFmtId="44" fontId="23" fillId="0" borderId="1" xfId="0" applyNumberFormat="1" applyFont="1" applyFill="1" applyBorder="1" applyAlignment="1">
      <alignment horizontal="center" vertical="center"/>
    </xf>
    <xf numFmtId="44" fontId="23" fillId="0" borderId="0" xfId="0" applyNumberFormat="1" applyFont="1" applyFill="1" applyBorder="1" applyAlignment="1">
      <alignment horizontal="center" vertical="center"/>
    </xf>
    <xf numFmtId="0" fontId="22" fillId="0" borderId="1" xfId="0" applyFont="1" applyFill="1" applyBorder="1" applyAlignment="1">
      <alignment horizontal="center" vertical="center"/>
    </xf>
    <xf numFmtId="44" fontId="22" fillId="0" borderId="1" xfId="0" applyNumberFormat="1" applyFont="1" applyFill="1" applyBorder="1" applyAlignment="1">
      <alignment horizontal="center" vertical="center"/>
    </xf>
    <xf numFmtId="44" fontId="12" fillId="0" borderId="0" xfId="0" applyNumberFormat="1" applyFont="1" applyFill="1" applyBorder="1" applyAlignment="1">
      <alignment horizontal="center" vertical="center"/>
    </xf>
    <xf numFmtId="0" fontId="10" fillId="0" borderId="1" xfId="0" applyFont="1" applyBorder="1" applyAlignment="1">
      <alignment horizontal="left"/>
    </xf>
    <xf numFmtId="0" fontId="27" fillId="0" borderId="1" xfId="0" applyFont="1" applyBorder="1" applyAlignment="1">
      <alignment horizontal="center" vertical="center"/>
    </xf>
    <xf numFmtId="0" fontId="16" fillId="0" borderId="0" xfId="0" applyFont="1" applyBorder="1"/>
    <xf numFmtId="0" fontId="22" fillId="0" borderId="0" xfId="12" applyBorder="1" applyAlignment="1">
      <alignment horizontal="left"/>
    </xf>
    <xf numFmtId="164" fontId="24" fillId="0" borderId="0" xfId="0" applyNumberFormat="1" applyFont="1" applyBorder="1" applyAlignment="1">
      <alignment horizontal="right"/>
    </xf>
    <xf numFmtId="164" fontId="8" fillId="0" borderId="0" xfId="0" applyNumberFormat="1" applyFont="1" applyBorder="1" applyAlignment="1">
      <alignment horizontal="right"/>
    </xf>
    <xf numFmtId="0" fontId="22" fillId="0" borderId="0" xfId="0" applyFont="1" applyBorder="1" applyAlignment="1">
      <alignment horizontal="left"/>
    </xf>
    <xf numFmtId="164" fontId="24" fillId="0" borderId="0" xfId="0" applyNumberFormat="1" applyFont="1" applyFill="1" applyBorder="1" applyAlignment="1">
      <alignment horizontal="right" vertical="top"/>
    </xf>
    <xf numFmtId="164" fontId="24" fillId="0" borderId="0" xfId="0" applyNumberFormat="1" applyFont="1" applyFill="1" applyAlignment="1">
      <alignment horizontal="right" vertical="top"/>
    </xf>
    <xf numFmtId="0" fontId="34" fillId="0" borderId="1" xfId="0" applyFont="1" applyBorder="1" applyAlignment="1">
      <alignment horizontal="right"/>
    </xf>
    <xf numFmtId="0" fontId="37" fillId="0" borderId="0" xfId="0" applyFont="1" applyFill="1" applyAlignment="1">
      <alignment horizontal="right" vertical="top"/>
    </xf>
    <xf numFmtId="44" fontId="10" fillId="0" borderId="1" xfId="0" applyNumberFormat="1" applyFont="1" applyBorder="1" applyAlignment="1">
      <alignment horizontal="center" vertical="center"/>
    </xf>
    <xf numFmtId="0" fontId="22" fillId="0" borderId="2" xfId="32" applyFont="1" applyFill="1" applyBorder="1" applyAlignment="1">
      <alignment horizontal="justify" vertical="top" wrapText="1"/>
    </xf>
    <xf numFmtId="0" fontId="10" fillId="0" borderId="1" xfId="12" applyFont="1" applyBorder="1" applyAlignment="1">
      <alignment horizontal="left" wrapText="1"/>
    </xf>
    <xf numFmtId="0" fontId="10" fillId="0" borderId="1" xfId="0" applyFont="1" applyBorder="1" applyAlignment="1">
      <alignment horizontal="right" vertical="top"/>
    </xf>
    <xf numFmtId="164" fontId="9" fillId="0" borderId="0" xfId="0" applyNumberFormat="1" applyFont="1" applyFill="1" applyBorder="1" applyAlignment="1">
      <alignment horizontal="right" vertical="top"/>
    </xf>
    <xf numFmtId="2" fontId="22" fillId="0" borderId="2" xfId="0" applyNumberFormat="1" applyFont="1" applyFill="1" applyBorder="1" applyAlignment="1">
      <alignment horizontal="justify" vertical="top"/>
    </xf>
    <xf numFmtId="2" fontId="0" fillId="0" borderId="2" xfId="0" applyNumberFormat="1" applyFill="1" applyBorder="1" applyAlignment="1">
      <alignment horizontal="justify" vertical="top"/>
    </xf>
    <xf numFmtId="0" fontId="22" fillId="0" borderId="2" xfId="0" applyFont="1" applyBorder="1" applyAlignment="1">
      <alignment horizontal="left" vertical="top" wrapText="1"/>
    </xf>
    <xf numFmtId="0" fontId="10" fillId="0" borderId="1" xfId="0" applyFont="1" applyBorder="1" applyAlignment="1">
      <alignment horizontal="left" wrapText="1"/>
    </xf>
    <xf numFmtId="164" fontId="34" fillId="0" borderId="1" xfId="0" applyNumberFormat="1" applyFont="1" applyBorder="1" applyAlignment="1">
      <alignment horizontal="right" vertical="top"/>
    </xf>
    <xf numFmtId="164" fontId="14" fillId="0" borderId="0" xfId="0" applyNumberFormat="1" applyFont="1" applyFill="1" applyBorder="1" applyAlignment="1">
      <alignment horizontal="center" vertical="top"/>
    </xf>
    <xf numFmtId="164" fontId="14" fillId="0" borderId="2" xfId="0" applyNumberFormat="1" applyFont="1" applyFill="1" applyBorder="1" applyAlignment="1">
      <alignment horizontal="center" vertical="top"/>
    </xf>
    <xf numFmtId="164" fontId="14" fillId="0" borderId="1" xfId="0" applyNumberFormat="1" applyFont="1" applyFill="1" applyBorder="1" applyAlignment="1">
      <alignment horizontal="center" vertical="top"/>
    </xf>
    <xf numFmtId="164" fontId="14" fillId="0" borderId="0" xfId="0" applyNumberFormat="1" applyFont="1" applyFill="1" applyBorder="1" applyAlignment="1">
      <alignment horizontal="right" vertical="top"/>
    </xf>
    <xf numFmtId="164" fontId="14" fillId="0" borderId="2" xfId="0" applyNumberFormat="1" applyFont="1" applyFill="1" applyBorder="1" applyAlignment="1">
      <alignment horizontal="right" vertical="top"/>
    </xf>
    <xf numFmtId="164" fontId="14" fillId="0" borderId="1" xfId="0" applyNumberFormat="1" applyFont="1" applyFill="1" applyBorder="1" applyAlignment="1">
      <alignment horizontal="right" vertical="top"/>
    </xf>
    <xf numFmtId="164" fontId="14" fillId="0" borderId="0" xfId="0" applyNumberFormat="1" applyFont="1" applyFill="1" applyAlignment="1">
      <alignment horizontal="right" vertical="top"/>
    </xf>
    <xf numFmtId="164" fontId="14" fillId="0" borderId="0" xfId="0" applyNumberFormat="1" applyFont="1" applyFill="1" applyBorder="1" applyAlignment="1">
      <alignment horizontal="right" vertical="center"/>
    </xf>
    <xf numFmtId="164" fontId="14" fillId="0" borderId="2" xfId="0" applyNumberFormat="1" applyFont="1" applyFill="1" applyBorder="1" applyAlignment="1">
      <alignment horizontal="right" vertical="center"/>
    </xf>
    <xf numFmtId="164" fontId="10" fillId="0" borderId="1" xfId="0" applyNumberFormat="1" applyFont="1" applyFill="1" applyBorder="1" applyAlignment="1">
      <alignment horizontal="right" vertical="top"/>
    </xf>
    <xf numFmtId="164" fontId="14" fillId="0" borderId="3" xfId="0" applyNumberFormat="1" applyFont="1" applyFill="1" applyBorder="1" applyAlignment="1">
      <alignment horizontal="right" vertical="center"/>
    </xf>
    <xf numFmtId="164" fontId="14" fillId="0" borderId="1" xfId="0" applyNumberFormat="1" applyFont="1" applyFill="1" applyBorder="1" applyAlignment="1">
      <alignment horizontal="right" vertical="center"/>
    </xf>
    <xf numFmtId="0" fontId="0" fillId="0" borderId="0" xfId="0" applyAlignment="1">
      <alignment horizontal="justify" vertical="center" wrapText="1"/>
    </xf>
    <xf numFmtId="0" fontId="0" fillId="0" borderId="0" xfId="0" applyBorder="1" applyAlignment="1">
      <alignment horizontal="justify" vertical="center" wrapText="1"/>
    </xf>
    <xf numFmtId="0" fontId="0" fillId="0" borderId="2" xfId="0" applyBorder="1" applyAlignment="1">
      <alignment horizontal="justify" vertical="center" wrapText="1"/>
    </xf>
    <xf numFmtId="44" fontId="22" fillId="0" borderId="0" xfId="12" applyNumberFormat="1" applyFont="1" applyAlignment="1">
      <alignment horizontal="center" vertical="center"/>
    </xf>
    <xf numFmtId="0" fontId="23" fillId="0" borderId="0" xfId="32" applyFont="1" applyFill="1" applyBorder="1" applyAlignment="1">
      <alignment horizontal="left" vertical="top" wrapText="1"/>
    </xf>
    <xf numFmtId="0" fontId="27" fillId="0" borderId="2" xfId="0" applyFont="1" applyFill="1" applyBorder="1" applyAlignment="1">
      <alignment vertical="top" wrapText="1"/>
    </xf>
    <xf numFmtId="0" fontId="27" fillId="0" borderId="0" xfId="0" applyFont="1" applyFill="1" applyBorder="1" applyAlignment="1">
      <alignment vertical="top" wrapText="1"/>
    </xf>
    <xf numFmtId="164" fontId="8" fillId="0" borderId="0" xfId="12" applyNumberFormat="1" applyFont="1" applyFill="1" applyAlignment="1">
      <alignment horizontal="center" vertical="top"/>
    </xf>
    <xf numFmtId="0" fontId="8" fillId="0" borderId="0" xfId="12" applyFont="1" applyFill="1"/>
    <xf numFmtId="44" fontId="24" fillId="0" borderId="0" xfId="12" applyNumberFormat="1" applyFont="1" applyFill="1" applyAlignment="1">
      <alignment horizontal="center" vertical="center"/>
    </xf>
    <xf numFmtId="44" fontId="22" fillId="0" borderId="0" xfId="0" applyNumberFormat="1" applyFont="1"/>
    <xf numFmtId="0" fontId="0" fillId="0" borderId="2" xfId="0" applyFill="1" applyBorder="1" applyAlignment="1">
      <alignment horizontal="justify" vertical="top" wrapText="1"/>
    </xf>
    <xf numFmtId="0" fontId="22" fillId="0" borderId="2" xfId="0" applyFont="1" applyBorder="1" applyAlignment="1">
      <alignment vertical="top" wrapText="1"/>
    </xf>
    <xf numFmtId="164" fontId="22" fillId="0" borderId="0" xfId="0" applyNumberFormat="1" applyFont="1" applyFill="1" applyBorder="1" applyAlignment="1">
      <alignment horizontal="right" vertical="center"/>
    </xf>
    <xf numFmtId="0" fontId="22" fillId="0" borderId="0" xfId="0" applyFont="1" applyFill="1" applyBorder="1" applyAlignment="1">
      <alignment vertical="center"/>
    </xf>
    <xf numFmtId="0" fontId="22" fillId="0" borderId="2" xfId="0" applyFont="1" applyFill="1" applyBorder="1" applyAlignment="1">
      <alignment vertical="top" wrapText="1"/>
    </xf>
    <xf numFmtId="0" fontId="22" fillId="2" borderId="0" xfId="30" applyFont="1" applyFill="1" applyBorder="1" applyAlignment="1">
      <alignment vertical="top" wrapText="1"/>
    </xf>
  </cellXfs>
  <cellStyles count="47">
    <cellStyle name="Currency 2" xfId="40" xr:uid="{00000000-0005-0000-0000-000000000000}"/>
    <cellStyle name="Excel Built-in Explanatory Text" xfId="11" xr:uid="{00000000-0005-0000-0000-000001000000}"/>
    <cellStyle name="Normal" xfId="0" builtinId="0"/>
    <cellStyle name="Normal 10" xfId="12" xr:uid="{00000000-0005-0000-0000-000003000000}"/>
    <cellStyle name="Normal 10 10" xfId="13" xr:uid="{00000000-0005-0000-0000-000004000000}"/>
    <cellStyle name="Normal 12" xfId="14" xr:uid="{00000000-0005-0000-0000-000005000000}"/>
    <cellStyle name="Normal 12 22" xfId="15" xr:uid="{00000000-0005-0000-0000-000006000000}"/>
    <cellStyle name="Normal 12 22 2" xfId="27" xr:uid="{00000000-0005-0000-0000-000007000000}"/>
    <cellStyle name="Normal 12 22 2 2" xfId="38" xr:uid="{00000000-0005-0000-0000-000008000000}"/>
    <cellStyle name="Normal 12 22 3" xfId="35" xr:uid="{00000000-0005-0000-0000-000009000000}"/>
    <cellStyle name="Normal 14" xfId="16" xr:uid="{00000000-0005-0000-0000-00000A000000}"/>
    <cellStyle name="Normal 15" xfId="32" xr:uid="{00000000-0005-0000-0000-00000B000000}"/>
    <cellStyle name="Normal 17" xfId="17" xr:uid="{00000000-0005-0000-0000-00000C000000}"/>
    <cellStyle name="Normal 17 2" xfId="28" xr:uid="{00000000-0005-0000-0000-00000D000000}"/>
    <cellStyle name="Normal 17 2 2" xfId="39" xr:uid="{00000000-0005-0000-0000-00000E000000}"/>
    <cellStyle name="Normal 17 3" xfId="36" xr:uid="{00000000-0005-0000-0000-00000F000000}"/>
    <cellStyle name="Normal 19" xfId="18" xr:uid="{00000000-0005-0000-0000-000010000000}"/>
    <cellStyle name="Normal 2" xfId="1" xr:uid="{00000000-0005-0000-0000-000011000000}"/>
    <cellStyle name="Normal 2 2" xfId="10" xr:uid="{00000000-0005-0000-0000-000012000000}"/>
    <cellStyle name="Normal 2 2 2" xfId="20" xr:uid="{00000000-0005-0000-0000-000013000000}"/>
    <cellStyle name="Normal 2 2 3" xfId="26" xr:uid="{00000000-0005-0000-0000-000014000000}"/>
    <cellStyle name="Normal 2 2 3 2" xfId="37" xr:uid="{00000000-0005-0000-0000-000015000000}"/>
    <cellStyle name="Normal 2 2 4" xfId="34" xr:uid="{00000000-0005-0000-0000-000016000000}"/>
    <cellStyle name="Normal 2 3" xfId="19" xr:uid="{00000000-0005-0000-0000-000017000000}"/>
    <cellStyle name="Normal 2 4" xfId="25" xr:uid="{00000000-0005-0000-0000-000018000000}"/>
    <cellStyle name="Normal 3" xfId="2" xr:uid="{00000000-0005-0000-0000-000019000000}"/>
    <cellStyle name="Normal 3 2" xfId="7" xr:uid="{00000000-0005-0000-0000-00001A000000}"/>
    <cellStyle name="Normal 4" xfId="4" xr:uid="{00000000-0005-0000-0000-00001B000000}"/>
    <cellStyle name="Normal 5" xfId="6" xr:uid="{00000000-0005-0000-0000-00001C000000}"/>
    <cellStyle name="Normal 5 10" xfId="21" xr:uid="{00000000-0005-0000-0000-00001D000000}"/>
    <cellStyle name="Normal 6" xfId="8" xr:uid="{00000000-0005-0000-0000-00001E000000}"/>
    <cellStyle name="Normal 6 2" xfId="22" xr:uid="{00000000-0005-0000-0000-00001F000000}"/>
    <cellStyle name="Normal 7" xfId="46" xr:uid="{00000000-0005-0000-0000-000020000000}"/>
    <cellStyle name="Normal 8 3" xfId="23" xr:uid="{00000000-0005-0000-0000-000021000000}"/>
    <cellStyle name="Normal 9 2" xfId="24" xr:uid="{00000000-0005-0000-0000-000022000000}"/>
    <cellStyle name="Normal_Troškovnik" xfId="43" xr:uid="{00000000-0005-0000-0000-000023000000}"/>
    <cellStyle name="Normalno 15" xfId="33" xr:uid="{00000000-0005-0000-0000-000024000000}"/>
    <cellStyle name="Normalno 15 2" xfId="42" xr:uid="{00000000-0005-0000-0000-000025000000}"/>
    <cellStyle name="Normalno 19 2" xfId="44" xr:uid="{00000000-0005-0000-0000-000026000000}"/>
    <cellStyle name="Normalno 2" xfId="29" xr:uid="{00000000-0005-0000-0000-000027000000}"/>
    <cellStyle name="Normalno 3 5" xfId="41" xr:uid="{00000000-0005-0000-0000-000028000000}"/>
    <cellStyle name="Normalno 4" xfId="30" xr:uid="{00000000-0005-0000-0000-000029000000}"/>
    <cellStyle name="Normalno 6" xfId="45" xr:uid="{00000000-0005-0000-0000-00002A000000}"/>
    <cellStyle name="Obično 10" xfId="31" xr:uid="{00000000-0005-0000-0000-00002B000000}"/>
    <cellStyle name="Percent 2" xfId="9" xr:uid="{00000000-0005-0000-0000-00002C000000}"/>
    <cellStyle name="Stil 1" xfId="5" xr:uid="{00000000-0005-0000-0000-00002D000000}"/>
    <cellStyle name="Style 1" xfId="3" xr:uid="{00000000-0005-0000-0000-00002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9525</xdr:rowOff>
    </xdr:to>
    <xdr:sp macro="" textlink="">
      <xdr:nvSpPr>
        <xdr:cNvPr id="2" name="AutoShape 1" descr="http%3a%2f%2fsdc">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657225" y="281940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 name="AutoShape 2" descr="http%3a%2f%2fsdc">
          <a:extLst>
            <a:ext uri="{FF2B5EF4-FFF2-40B4-BE49-F238E27FC236}">
              <a16:creationId xmlns:a16="http://schemas.microsoft.com/office/drawing/2014/main" id="{00000000-0008-0000-0200-000003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 name="AutoShape 35" descr="http%3a%2f%2fsdc">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 name="AutoShape 36" descr="http%3a%2f%2fsdc">
          <a:extLst>
            <a:ext uri="{FF2B5EF4-FFF2-40B4-BE49-F238E27FC236}">
              <a16:creationId xmlns:a16="http://schemas.microsoft.com/office/drawing/2014/main" id="{00000000-0008-0000-0200-000005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 name="AutoShape 1" descr="http%3a%2f%2fsdc">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 name="AutoShape 2" descr="http%3a%2f%2fsdc">
          <a:extLst>
            <a:ext uri="{FF2B5EF4-FFF2-40B4-BE49-F238E27FC236}">
              <a16:creationId xmlns:a16="http://schemas.microsoft.com/office/drawing/2014/main" id="{00000000-0008-0000-0200-000007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 name="AutoShape 35" descr="http%3a%2f%2fsdc">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 name="AutoShape 36" descr="http%3a%2f%2fsdc">
          <a:extLst>
            <a:ext uri="{FF2B5EF4-FFF2-40B4-BE49-F238E27FC236}">
              <a16:creationId xmlns:a16="http://schemas.microsoft.com/office/drawing/2014/main" id="{00000000-0008-0000-0200-000009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0" name="AutoShape 1" descr="http%3a%2f%2fsdc">
          <a:extLst>
            <a:ext uri="{FF2B5EF4-FFF2-40B4-BE49-F238E27FC236}">
              <a16:creationId xmlns:a16="http://schemas.microsoft.com/office/drawing/2014/main" id="{00000000-0008-0000-0200-00000A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1" name="AutoShape 2" descr="http%3a%2f%2fsdc">
          <a:extLst>
            <a:ext uri="{FF2B5EF4-FFF2-40B4-BE49-F238E27FC236}">
              <a16:creationId xmlns:a16="http://schemas.microsoft.com/office/drawing/2014/main" id="{00000000-0008-0000-0200-00000B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2" name="AutoShape 35" descr="http%3a%2f%2fsdc">
          <a:extLst>
            <a:ext uri="{FF2B5EF4-FFF2-40B4-BE49-F238E27FC236}">
              <a16:creationId xmlns:a16="http://schemas.microsoft.com/office/drawing/2014/main" id="{00000000-0008-0000-0200-00000C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3" name="AutoShape 36" descr="http%3a%2f%2fsdc">
          <a:extLst>
            <a:ext uri="{FF2B5EF4-FFF2-40B4-BE49-F238E27FC236}">
              <a16:creationId xmlns:a16="http://schemas.microsoft.com/office/drawing/2014/main" id="{00000000-0008-0000-0200-00000D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4" name="AutoShape 1" descr="http%3a%2f%2fsdc">
          <a:extLst>
            <a:ext uri="{FF2B5EF4-FFF2-40B4-BE49-F238E27FC236}">
              <a16:creationId xmlns:a16="http://schemas.microsoft.com/office/drawing/2014/main" id="{00000000-0008-0000-0200-00000E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5" name="AutoShape 2" descr="http%3a%2f%2fsdc">
          <a:extLst>
            <a:ext uri="{FF2B5EF4-FFF2-40B4-BE49-F238E27FC236}">
              <a16:creationId xmlns:a16="http://schemas.microsoft.com/office/drawing/2014/main" id="{00000000-0008-0000-0200-00000F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6" name="AutoShape 35" descr="http%3a%2f%2fsdc">
          <a:extLst>
            <a:ext uri="{FF2B5EF4-FFF2-40B4-BE49-F238E27FC236}">
              <a16:creationId xmlns:a16="http://schemas.microsoft.com/office/drawing/2014/main" id="{00000000-0008-0000-0200-000010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7" name="AutoShape 36" descr="http%3a%2f%2fsdc">
          <a:extLst>
            <a:ext uri="{FF2B5EF4-FFF2-40B4-BE49-F238E27FC236}">
              <a16:creationId xmlns:a16="http://schemas.microsoft.com/office/drawing/2014/main" id="{00000000-0008-0000-0200-000011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8" name="AutoShape 1" descr="http%3a%2f%2fsdc">
          <a:extLst>
            <a:ext uri="{FF2B5EF4-FFF2-40B4-BE49-F238E27FC236}">
              <a16:creationId xmlns:a16="http://schemas.microsoft.com/office/drawing/2014/main" id="{00000000-0008-0000-0200-000012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9" name="AutoShape 2" descr="http%3a%2f%2fsdc">
          <a:extLst>
            <a:ext uri="{FF2B5EF4-FFF2-40B4-BE49-F238E27FC236}">
              <a16:creationId xmlns:a16="http://schemas.microsoft.com/office/drawing/2014/main" id="{00000000-0008-0000-0200-000013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0" name="AutoShape 35" descr="http%3a%2f%2fsdc">
          <a:extLst>
            <a:ext uri="{FF2B5EF4-FFF2-40B4-BE49-F238E27FC236}">
              <a16:creationId xmlns:a16="http://schemas.microsoft.com/office/drawing/2014/main" id="{00000000-0008-0000-0200-000014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1" name="AutoShape 36" descr="http%3a%2f%2fsdc">
          <a:extLst>
            <a:ext uri="{FF2B5EF4-FFF2-40B4-BE49-F238E27FC236}">
              <a16:creationId xmlns:a16="http://schemas.microsoft.com/office/drawing/2014/main" id="{00000000-0008-0000-0200-000015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2" name="AutoShape 1" descr="http%3a%2f%2fsdc">
          <a:extLst>
            <a:ext uri="{FF2B5EF4-FFF2-40B4-BE49-F238E27FC236}">
              <a16:creationId xmlns:a16="http://schemas.microsoft.com/office/drawing/2014/main" id="{00000000-0008-0000-0200-000016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3" name="AutoShape 2" descr="http%3a%2f%2fsdc">
          <a:extLst>
            <a:ext uri="{FF2B5EF4-FFF2-40B4-BE49-F238E27FC236}">
              <a16:creationId xmlns:a16="http://schemas.microsoft.com/office/drawing/2014/main" id="{00000000-0008-0000-0200-000017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4" name="AutoShape 35" descr="http%3a%2f%2fsdc">
          <a:extLst>
            <a:ext uri="{FF2B5EF4-FFF2-40B4-BE49-F238E27FC236}">
              <a16:creationId xmlns:a16="http://schemas.microsoft.com/office/drawing/2014/main" id="{00000000-0008-0000-0200-000018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5" name="AutoShape 36" descr="http%3a%2f%2fsdc">
          <a:extLst>
            <a:ext uri="{FF2B5EF4-FFF2-40B4-BE49-F238E27FC236}">
              <a16:creationId xmlns:a16="http://schemas.microsoft.com/office/drawing/2014/main" id="{00000000-0008-0000-0200-000019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6" name="AutoShape 1" descr="http%3a%2f%2fsdc">
          <a:extLst>
            <a:ext uri="{FF2B5EF4-FFF2-40B4-BE49-F238E27FC236}">
              <a16:creationId xmlns:a16="http://schemas.microsoft.com/office/drawing/2014/main" id="{00000000-0008-0000-0200-00001A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7" name="AutoShape 2" descr="http%3a%2f%2fsdc">
          <a:extLst>
            <a:ext uri="{FF2B5EF4-FFF2-40B4-BE49-F238E27FC236}">
              <a16:creationId xmlns:a16="http://schemas.microsoft.com/office/drawing/2014/main" id="{00000000-0008-0000-0200-00001B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8" name="AutoShape 35" descr="http%3a%2f%2fsdc">
          <a:extLst>
            <a:ext uri="{FF2B5EF4-FFF2-40B4-BE49-F238E27FC236}">
              <a16:creationId xmlns:a16="http://schemas.microsoft.com/office/drawing/2014/main" id="{00000000-0008-0000-0200-00001C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9" name="AutoShape 36" descr="http%3a%2f%2fsdc">
          <a:extLst>
            <a:ext uri="{FF2B5EF4-FFF2-40B4-BE49-F238E27FC236}">
              <a16:creationId xmlns:a16="http://schemas.microsoft.com/office/drawing/2014/main" id="{00000000-0008-0000-0200-00001D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0" name="AutoShape 1" descr="http%3a%2f%2fsdc">
          <a:extLst>
            <a:ext uri="{FF2B5EF4-FFF2-40B4-BE49-F238E27FC236}">
              <a16:creationId xmlns:a16="http://schemas.microsoft.com/office/drawing/2014/main" id="{00000000-0008-0000-0200-00001E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1" name="AutoShape 2" descr="http%3a%2f%2fsdc">
          <a:extLst>
            <a:ext uri="{FF2B5EF4-FFF2-40B4-BE49-F238E27FC236}">
              <a16:creationId xmlns:a16="http://schemas.microsoft.com/office/drawing/2014/main" id="{00000000-0008-0000-0200-00001F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2" name="AutoShape 35" descr="http%3a%2f%2fsdc">
          <a:extLst>
            <a:ext uri="{FF2B5EF4-FFF2-40B4-BE49-F238E27FC236}">
              <a16:creationId xmlns:a16="http://schemas.microsoft.com/office/drawing/2014/main" id="{00000000-0008-0000-0200-000020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3" name="AutoShape 36" descr="http%3a%2f%2fsdc">
          <a:extLst>
            <a:ext uri="{FF2B5EF4-FFF2-40B4-BE49-F238E27FC236}">
              <a16:creationId xmlns:a16="http://schemas.microsoft.com/office/drawing/2014/main" id="{00000000-0008-0000-0200-000021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4" name="AutoShape 1" descr="http%3a%2f%2fsdc">
          <a:extLst>
            <a:ext uri="{FF2B5EF4-FFF2-40B4-BE49-F238E27FC236}">
              <a16:creationId xmlns:a16="http://schemas.microsoft.com/office/drawing/2014/main" id="{00000000-0008-0000-0200-000022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5" name="AutoShape 2" descr="http%3a%2f%2fsdc">
          <a:extLst>
            <a:ext uri="{FF2B5EF4-FFF2-40B4-BE49-F238E27FC236}">
              <a16:creationId xmlns:a16="http://schemas.microsoft.com/office/drawing/2014/main" id="{00000000-0008-0000-0200-000023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6" name="AutoShape 35" descr="http%3a%2f%2fsdc">
          <a:extLst>
            <a:ext uri="{FF2B5EF4-FFF2-40B4-BE49-F238E27FC236}">
              <a16:creationId xmlns:a16="http://schemas.microsoft.com/office/drawing/2014/main" id="{00000000-0008-0000-0200-000024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7" name="AutoShape 36" descr="http%3a%2f%2fsdc">
          <a:extLst>
            <a:ext uri="{FF2B5EF4-FFF2-40B4-BE49-F238E27FC236}">
              <a16:creationId xmlns:a16="http://schemas.microsoft.com/office/drawing/2014/main" id="{00000000-0008-0000-0200-000025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8" name="AutoShape 1" descr="http%3a%2f%2fsdc">
          <a:extLst>
            <a:ext uri="{FF2B5EF4-FFF2-40B4-BE49-F238E27FC236}">
              <a16:creationId xmlns:a16="http://schemas.microsoft.com/office/drawing/2014/main" id="{00000000-0008-0000-0200-000026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9" name="AutoShape 2" descr="http%3a%2f%2fsdc">
          <a:extLst>
            <a:ext uri="{FF2B5EF4-FFF2-40B4-BE49-F238E27FC236}">
              <a16:creationId xmlns:a16="http://schemas.microsoft.com/office/drawing/2014/main" id="{00000000-0008-0000-0200-000027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0" name="AutoShape 35" descr="http%3a%2f%2fsdc">
          <a:extLst>
            <a:ext uri="{FF2B5EF4-FFF2-40B4-BE49-F238E27FC236}">
              <a16:creationId xmlns:a16="http://schemas.microsoft.com/office/drawing/2014/main" id="{00000000-0008-0000-0200-000028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1" name="AutoShape 36" descr="http%3a%2f%2fsdc">
          <a:extLst>
            <a:ext uri="{FF2B5EF4-FFF2-40B4-BE49-F238E27FC236}">
              <a16:creationId xmlns:a16="http://schemas.microsoft.com/office/drawing/2014/main" id="{00000000-0008-0000-0200-000029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2" name="AutoShape 1" descr="http%3a%2f%2fsdc">
          <a:extLst>
            <a:ext uri="{FF2B5EF4-FFF2-40B4-BE49-F238E27FC236}">
              <a16:creationId xmlns:a16="http://schemas.microsoft.com/office/drawing/2014/main" id="{00000000-0008-0000-0200-00002A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3" name="AutoShape 2" descr="http%3a%2f%2fsdc">
          <a:extLst>
            <a:ext uri="{FF2B5EF4-FFF2-40B4-BE49-F238E27FC236}">
              <a16:creationId xmlns:a16="http://schemas.microsoft.com/office/drawing/2014/main" id="{00000000-0008-0000-0200-00002B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4" name="AutoShape 35" descr="http%3a%2f%2fsdc">
          <a:extLst>
            <a:ext uri="{FF2B5EF4-FFF2-40B4-BE49-F238E27FC236}">
              <a16:creationId xmlns:a16="http://schemas.microsoft.com/office/drawing/2014/main" id="{00000000-0008-0000-0200-00002C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5" name="AutoShape 36" descr="http%3a%2f%2fsdc">
          <a:extLst>
            <a:ext uri="{FF2B5EF4-FFF2-40B4-BE49-F238E27FC236}">
              <a16:creationId xmlns:a16="http://schemas.microsoft.com/office/drawing/2014/main" id="{00000000-0008-0000-0200-00002D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6" name="AutoShape 1" descr="http%3a%2f%2fsdc">
          <a:extLst>
            <a:ext uri="{FF2B5EF4-FFF2-40B4-BE49-F238E27FC236}">
              <a16:creationId xmlns:a16="http://schemas.microsoft.com/office/drawing/2014/main" id="{00000000-0008-0000-0200-00002E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7" name="AutoShape 2" descr="http%3a%2f%2fsdc">
          <a:extLst>
            <a:ext uri="{FF2B5EF4-FFF2-40B4-BE49-F238E27FC236}">
              <a16:creationId xmlns:a16="http://schemas.microsoft.com/office/drawing/2014/main" id="{00000000-0008-0000-0200-00002F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8" name="AutoShape 35" descr="http%3a%2f%2fsdc">
          <a:extLst>
            <a:ext uri="{FF2B5EF4-FFF2-40B4-BE49-F238E27FC236}">
              <a16:creationId xmlns:a16="http://schemas.microsoft.com/office/drawing/2014/main" id="{00000000-0008-0000-0200-000030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9" name="AutoShape 36" descr="http%3a%2f%2fsdc">
          <a:extLst>
            <a:ext uri="{FF2B5EF4-FFF2-40B4-BE49-F238E27FC236}">
              <a16:creationId xmlns:a16="http://schemas.microsoft.com/office/drawing/2014/main" id="{00000000-0008-0000-0200-000031000000}"/>
            </a:ext>
          </a:extLst>
        </xdr:cNvPr>
        <xdr:cNvSpPr>
          <a:spLocks noChangeAspect="1" noChangeArrowheads="1"/>
        </xdr:cNvSpPr>
      </xdr:nvSpPr>
      <xdr:spPr bwMode="auto">
        <a:xfrm>
          <a:off x="657225" y="2819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9525</xdr:rowOff>
    </xdr:to>
    <xdr:sp macro="" textlink="">
      <xdr:nvSpPr>
        <xdr:cNvPr id="2" name="AutoShape 1" descr="http%3a%2f%2fsdc">
          <a:extLst>
            <a:ext uri="{FF2B5EF4-FFF2-40B4-BE49-F238E27FC236}">
              <a16:creationId xmlns:a16="http://schemas.microsoft.com/office/drawing/2014/main" id="{00000000-0008-0000-0300-000002000000}"/>
            </a:ext>
          </a:extLst>
        </xdr:cNvPr>
        <xdr:cNvSpPr>
          <a:spLocks noChangeAspect="1" noChangeArrowheads="1"/>
        </xdr:cNvSpPr>
      </xdr:nvSpPr>
      <xdr:spPr bwMode="auto">
        <a:xfrm>
          <a:off x="400050" y="344805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 name="AutoShape 2" descr="http%3a%2f%2fsdc">
          <a:extLst>
            <a:ext uri="{FF2B5EF4-FFF2-40B4-BE49-F238E27FC236}">
              <a16:creationId xmlns:a16="http://schemas.microsoft.com/office/drawing/2014/main" id="{00000000-0008-0000-0300-000003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 name="AutoShape 35" descr="http%3a%2f%2fsdc">
          <a:extLst>
            <a:ext uri="{FF2B5EF4-FFF2-40B4-BE49-F238E27FC236}">
              <a16:creationId xmlns:a16="http://schemas.microsoft.com/office/drawing/2014/main" id="{00000000-0008-0000-0300-000004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 name="AutoShape 36" descr="http%3a%2f%2fsdc">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 name="AutoShape 1" descr="http%3a%2f%2fsdc">
          <a:extLst>
            <a:ext uri="{FF2B5EF4-FFF2-40B4-BE49-F238E27FC236}">
              <a16:creationId xmlns:a16="http://schemas.microsoft.com/office/drawing/2014/main" id="{00000000-0008-0000-0300-000006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 name="AutoShape 2" descr="http%3a%2f%2fsdc">
          <a:extLst>
            <a:ext uri="{FF2B5EF4-FFF2-40B4-BE49-F238E27FC236}">
              <a16:creationId xmlns:a16="http://schemas.microsoft.com/office/drawing/2014/main" id="{00000000-0008-0000-0300-000007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 name="AutoShape 35" descr="http%3a%2f%2fsdc">
          <a:extLst>
            <a:ext uri="{FF2B5EF4-FFF2-40B4-BE49-F238E27FC236}">
              <a16:creationId xmlns:a16="http://schemas.microsoft.com/office/drawing/2014/main" id="{00000000-0008-0000-0300-000008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 name="AutoShape 36" descr="http%3a%2f%2fsdc">
          <a:extLst>
            <a:ext uri="{FF2B5EF4-FFF2-40B4-BE49-F238E27FC236}">
              <a16:creationId xmlns:a16="http://schemas.microsoft.com/office/drawing/2014/main" id="{00000000-0008-0000-0300-000009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0" name="AutoShape 1" descr="http%3a%2f%2fsdc">
          <a:extLst>
            <a:ext uri="{FF2B5EF4-FFF2-40B4-BE49-F238E27FC236}">
              <a16:creationId xmlns:a16="http://schemas.microsoft.com/office/drawing/2014/main" id="{00000000-0008-0000-0300-00000A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1" name="AutoShape 2" descr="http%3a%2f%2fsdc">
          <a:extLst>
            <a:ext uri="{FF2B5EF4-FFF2-40B4-BE49-F238E27FC236}">
              <a16:creationId xmlns:a16="http://schemas.microsoft.com/office/drawing/2014/main" id="{00000000-0008-0000-0300-00000B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2" name="AutoShape 35" descr="http%3a%2f%2fsdc">
          <a:extLst>
            <a:ext uri="{FF2B5EF4-FFF2-40B4-BE49-F238E27FC236}">
              <a16:creationId xmlns:a16="http://schemas.microsoft.com/office/drawing/2014/main" id="{00000000-0008-0000-0300-00000C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3" name="AutoShape 36" descr="http%3a%2f%2fsdc">
          <a:extLst>
            <a:ext uri="{FF2B5EF4-FFF2-40B4-BE49-F238E27FC236}">
              <a16:creationId xmlns:a16="http://schemas.microsoft.com/office/drawing/2014/main" id="{00000000-0008-0000-0300-00000D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4" name="AutoShape 1" descr="http%3a%2f%2fsdc">
          <a:extLst>
            <a:ext uri="{FF2B5EF4-FFF2-40B4-BE49-F238E27FC236}">
              <a16:creationId xmlns:a16="http://schemas.microsoft.com/office/drawing/2014/main" id="{00000000-0008-0000-0300-00000E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5" name="AutoShape 2" descr="http%3a%2f%2fsdc">
          <a:extLst>
            <a:ext uri="{FF2B5EF4-FFF2-40B4-BE49-F238E27FC236}">
              <a16:creationId xmlns:a16="http://schemas.microsoft.com/office/drawing/2014/main" id="{00000000-0008-0000-0300-00000F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6" name="AutoShape 35" descr="http%3a%2f%2fsdc">
          <a:extLst>
            <a:ext uri="{FF2B5EF4-FFF2-40B4-BE49-F238E27FC236}">
              <a16:creationId xmlns:a16="http://schemas.microsoft.com/office/drawing/2014/main" id="{00000000-0008-0000-0300-000010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7" name="AutoShape 36" descr="http%3a%2f%2fsdc">
          <a:extLst>
            <a:ext uri="{FF2B5EF4-FFF2-40B4-BE49-F238E27FC236}">
              <a16:creationId xmlns:a16="http://schemas.microsoft.com/office/drawing/2014/main" id="{00000000-0008-0000-0300-000011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8" name="AutoShape 1" descr="http%3a%2f%2fsdc">
          <a:extLst>
            <a:ext uri="{FF2B5EF4-FFF2-40B4-BE49-F238E27FC236}">
              <a16:creationId xmlns:a16="http://schemas.microsoft.com/office/drawing/2014/main" id="{00000000-0008-0000-0300-000012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9" name="AutoShape 2" descr="http%3a%2f%2fsdc">
          <a:extLst>
            <a:ext uri="{FF2B5EF4-FFF2-40B4-BE49-F238E27FC236}">
              <a16:creationId xmlns:a16="http://schemas.microsoft.com/office/drawing/2014/main" id="{00000000-0008-0000-0300-000013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0" name="AutoShape 35" descr="http%3a%2f%2fsdc">
          <a:extLst>
            <a:ext uri="{FF2B5EF4-FFF2-40B4-BE49-F238E27FC236}">
              <a16:creationId xmlns:a16="http://schemas.microsoft.com/office/drawing/2014/main" id="{00000000-0008-0000-0300-000014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1" name="AutoShape 36" descr="http%3a%2f%2fsdc">
          <a:extLst>
            <a:ext uri="{FF2B5EF4-FFF2-40B4-BE49-F238E27FC236}">
              <a16:creationId xmlns:a16="http://schemas.microsoft.com/office/drawing/2014/main" id="{00000000-0008-0000-0300-000015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2" name="AutoShape 1" descr="http%3a%2f%2fsdc">
          <a:extLst>
            <a:ext uri="{FF2B5EF4-FFF2-40B4-BE49-F238E27FC236}">
              <a16:creationId xmlns:a16="http://schemas.microsoft.com/office/drawing/2014/main" id="{00000000-0008-0000-0300-000016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3" name="AutoShape 2" descr="http%3a%2f%2fsdc">
          <a:extLst>
            <a:ext uri="{FF2B5EF4-FFF2-40B4-BE49-F238E27FC236}">
              <a16:creationId xmlns:a16="http://schemas.microsoft.com/office/drawing/2014/main" id="{00000000-0008-0000-0300-000017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4" name="AutoShape 35" descr="http%3a%2f%2fsdc">
          <a:extLst>
            <a:ext uri="{FF2B5EF4-FFF2-40B4-BE49-F238E27FC236}">
              <a16:creationId xmlns:a16="http://schemas.microsoft.com/office/drawing/2014/main" id="{00000000-0008-0000-0300-000018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5" name="AutoShape 36" descr="http%3a%2f%2fsdc">
          <a:extLst>
            <a:ext uri="{FF2B5EF4-FFF2-40B4-BE49-F238E27FC236}">
              <a16:creationId xmlns:a16="http://schemas.microsoft.com/office/drawing/2014/main" id="{00000000-0008-0000-0300-000019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6" name="AutoShape 1" descr="http%3a%2f%2fsdc">
          <a:extLst>
            <a:ext uri="{FF2B5EF4-FFF2-40B4-BE49-F238E27FC236}">
              <a16:creationId xmlns:a16="http://schemas.microsoft.com/office/drawing/2014/main" id="{00000000-0008-0000-0300-00001A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7" name="AutoShape 2" descr="http%3a%2f%2fsdc">
          <a:extLst>
            <a:ext uri="{FF2B5EF4-FFF2-40B4-BE49-F238E27FC236}">
              <a16:creationId xmlns:a16="http://schemas.microsoft.com/office/drawing/2014/main" id="{00000000-0008-0000-0300-00001B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8" name="AutoShape 35" descr="http%3a%2f%2fsdc">
          <a:extLst>
            <a:ext uri="{FF2B5EF4-FFF2-40B4-BE49-F238E27FC236}">
              <a16:creationId xmlns:a16="http://schemas.microsoft.com/office/drawing/2014/main" id="{00000000-0008-0000-0300-00001C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9" name="AutoShape 36" descr="http%3a%2f%2fsdc">
          <a:extLst>
            <a:ext uri="{FF2B5EF4-FFF2-40B4-BE49-F238E27FC236}">
              <a16:creationId xmlns:a16="http://schemas.microsoft.com/office/drawing/2014/main" id="{00000000-0008-0000-0300-00001D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0" name="AutoShape 1" descr="http%3a%2f%2fsdc">
          <a:extLst>
            <a:ext uri="{FF2B5EF4-FFF2-40B4-BE49-F238E27FC236}">
              <a16:creationId xmlns:a16="http://schemas.microsoft.com/office/drawing/2014/main" id="{00000000-0008-0000-0300-00001E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1" name="AutoShape 2" descr="http%3a%2f%2fsdc">
          <a:extLst>
            <a:ext uri="{FF2B5EF4-FFF2-40B4-BE49-F238E27FC236}">
              <a16:creationId xmlns:a16="http://schemas.microsoft.com/office/drawing/2014/main" id="{00000000-0008-0000-0300-00001F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2" name="AutoShape 35" descr="http%3a%2f%2fsdc">
          <a:extLst>
            <a:ext uri="{FF2B5EF4-FFF2-40B4-BE49-F238E27FC236}">
              <a16:creationId xmlns:a16="http://schemas.microsoft.com/office/drawing/2014/main" id="{00000000-0008-0000-0300-000020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3" name="AutoShape 36" descr="http%3a%2f%2fsdc">
          <a:extLst>
            <a:ext uri="{FF2B5EF4-FFF2-40B4-BE49-F238E27FC236}">
              <a16:creationId xmlns:a16="http://schemas.microsoft.com/office/drawing/2014/main" id="{00000000-0008-0000-0300-000021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4" name="AutoShape 1" descr="http%3a%2f%2fsdc">
          <a:extLst>
            <a:ext uri="{FF2B5EF4-FFF2-40B4-BE49-F238E27FC236}">
              <a16:creationId xmlns:a16="http://schemas.microsoft.com/office/drawing/2014/main" id="{00000000-0008-0000-0300-000022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5" name="AutoShape 2" descr="http%3a%2f%2fsdc">
          <a:extLst>
            <a:ext uri="{FF2B5EF4-FFF2-40B4-BE49-F238E27FC236}">
              <a16:creationId xmlns:a16="http://schemas.microsoft.com/office/drawing/2014/main" id="{00000000-0008-0000-0300-000023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6" name="AutoShape 35" descr="http%3a%2f%2fsdc">
          <a:extLst>
            <a:ext uri="{FF2B5EF4-FFF2-40B4-BE49-F238E27FC236}">
              <a16:creationId xmlns:a16="http://schemas.microsoft.com/office/drawing/2014/main" id="{00000000-0008-0000-0300-000024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7" name="AutoShape 36" descr="http%3a%2f%2fsdc">
          <a:extLst>
            <a:ext uri="{FF2B5EF4-FFF2-40B4-BE49-F238E27FC236}">
              <a16:creationId xmlns:a16="http://schemas.microsoft.com/office/drawing/2014/main" id="{00000000-0008-0000-0300-000025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8" name="AutoShape 1" descr="http%3a%2f%2fsdc">
          <a:extLst>
            <a:ext uri="{FF2B5EF4-FFF2-40B4-BE49-F238E27FC236}">
              <a16:creationId xmlns:a16="http://schemas.microsoft.com/office/drawing/2014/main" id="{00000000-0008-0000-0300-000026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9" name="AutoShape 2" descr="http%3a%2f%2fsdc">
          <a:extLst>
            <a:ext uri="{FF2B5EF4-FFF2-40B4-BE49-F238E27FC236}">
              <a16:creationId xmlns:a16="http://schemas.microsoft.com/office/drawing/2014/main" id="{00000000-0008-0000-0300-000027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0" name="AutoShape 35" descr="http%3a%2f%2fsdc">
          <a:extLst>
            <a:ext uri="{FF2B5EF4-FFF2-40B4-BE49-F238E27FC236}">
              <a16:creationId xmlns:a16="http://schemas.microsoft.com/office/drawing/2014/main" id="{00000000-0008-0000-0300-000028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1" name="AutoShape 36" descr="http%3a%2f%2fsdc">
          <a:extLst>
            <a:ext uri="{FF2B5EF4-FFF2-40B4-BE49-F238E27FC236}">
              <a16:creationId xmlns:a16="http://schemas.microsoft.com/office/drawing/2014/main" id="{00000000-0008-0000-0300-000029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2" name="AutoShape 1" descr="http%3a%2f%2fsdc">
          <a:extLst>
            <a:ext uri="{FF2B5EF4-FFF2-40B4-BE49-F238E27FC236}">
              <a16:creationId xmlns:a16="http://schemas.microsoft.com/office/drawing/2014/main" id="{00000000-0008-0000-0300-00002A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3" name="AutoShape 2" descr="http%3a%2f%2fsdc">
          <a:extLst>
            <a:ext uri="{FF2B5EF4-FFF2-40B4-BE49-F238E27FC236}">
              <a16:creationId xmlns:a16="http://schemas.microsoft.com/office/drawing/2014/main" id="{00000000-0008-0000-0300-00002B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4" name="AutoShape 35" descr="http%3a%2f%2fsdc">
          <a:extLst>
            <a:ext uri="{FF2B5EF4-FFF2-40B4-BE49-F238E27FC236}">
              <a16:creationId xmlns:a16="http://schemas.microsoft.com/office/drawing/2014/main" id="{00000000-0008-0000-0300-00002C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5" name="AutoShape 36" descr="http%3a%2f%2fsdc">
          <a:extLst>
            <a:ext uri="{FF2B5EF4-FFF2-40B4-BE49-F238E27FC236}">
              <a16:creationId xmlns:a16="http://schemas.microsoft.com/office/drawing/2014/main" id="{00000000-0008-0000-0300-00002D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6" name="AutoShape 1" descr="http%3a%2f%2fsdc">
          <a:extLst>
            <a:ext uri="{FF2B5EF4-FFF2-40B4-BE49-F238E27FC236}">
              <a16:creationId xmlns:a16="http://schemas.microsoft.com/office/drawing/2014/main" id="{00000000-0008-0000-0300-00002E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7" name="AutoShape 2" descr="http%3a%2f%2fsdc">
          <a:extLst>
            <a:ext uri="{FF2B5EF4-FFF2-40B4-BE49-F238E27FC236}">
              <a16:creationId xmlns:a16="http://schemas.microsoft.com/office/drawing/2014/main" id="{00000000-0008-0000-0300-00002F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8" name="AutoShape 35" descr="http%3a%2f%2fsdc">
          <a:extLst>
            <a:ext uri="{FF2B5EF4-FFF2-40B4-BE49-F238E27FC236}">
              <a16:creationId xmlns:a16="http://schemas.microsoft.com/office/drawing/2014/main" id="{00000000-0008-0000-0300-000030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9" name="AutoShape 36" descr="http%3a%2f%2fsdc">
          <a:extLst>
            <a:ext uri="{FF2B5EF4-FFF2-40B4-BE49-F238E27FC236}">
              <a16:creationId xmlns:a16="http://schemas.microsoft.com/office/drawing/2014/main" id="{00000000-0008-0000-0300-000031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9525</xdr:rowOff>
    </xdr:to>
    <xdr:sp macro="" textlink="">
      <xdr:nvSpPr>
        <xdr:cNvPr id="2" name="AutoShape 1" descr="http%3a%2f%2fsdc">
          <a:extLst>
            <a:ext uri="{FF2B5EF4-FFF2-40B4-BE49-F238E27FC236}">
              <a16:creationId xmlns:a16="http://schemas.microsoft.com/office/drawing/2014/main" id="{00000000-0008-0000-0400-000002000000}"/>
            </a:ext>
          </a:extLst>
        </xdr:cNvPr>
        <xdr:cNvSpPr>
          <a:spLocks noChangeAspect="1" noChangeArrowheads="1"/>
        </xdr:cNvSpPr>
      </xdr:nvSpPr>
      <xdr:spPr bwMode="auto">
        <a:xfrm>
          <a:off x="400050" y="344805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 name="AutoShape 2" descr="http%3a%2f%2fsdc">
          <a:extLst>
            <a:ext uri="{FF2B5EF4-FFF2-40B4-BE49-F238E27FC236}">
              <a16:creationId xmlns:a16="http://schemas.microsoft.com/office/drawing/2014/main" id="{00000000-0008-0000-0400-000003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 name="AutoShape 35" descr="http%3a%2f%2fsdc">
          <a:extLst>
            <a:ext uri="{FF2B5EF4-FFF2-40B4-BE49-F238E27FC236}">
              <a16:creationId xmlns:a16="http://schemas.microsoft.com/office/drawing/2014/main" id="{00000000-0008-0000-0400-000004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 name="AutoShape 36" descr="http%3a%2f%2fsdc">
          <a:extLst>
            <a:ext uri="{FF2B5EF4-FFF2-40B4-BE49-F238E27FC236}">
              <a16:creationId xmlns:a16="http://schemas.microsoft.com/office/drawing/2014/main" id="{00000000-0008-0000-0400-000005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 name="AutoShape 1" descr="http%3a%2f%2fsdc">
          <a:extLst>
            <a:ext uri="{FF2B5EF4-FFF2-40B4-BE49-F238E27FC236}">
              <a16:creationId xmlns:a16="http://schemas.microsoft.com/office/drawing/2014/main" id="{00000000-0008-0000-0400-000006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 name="AutoShape 2" descr="http%3a%2f%2fsdc">
          <a:extLst>
            <a:ext uri="{FF2B5EF4-FFF2-40B4-BE49-F238E27FC236}">
              <a16:creationId xmlns:a16="http://schemas.microsoft.com/office/drawing/2014/main" id="{00000000-0008-0000-0400-000007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 name="AutoShape 35" descr="http%3a%2f%2fsdc">
          <a:extLst>
            <a:ext uri="{FF2B5EF4-FFF2-40B4-BE49-F238E27FC236}">
              <a16:creationId xmlns:a16="http://schemas.microsoft.com/office/drawing/2014/main" id="{00000000-0008-0000-0400-000008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 name="AutoShape 36" descr="http%3a%2f%2fsdc">
          <a:extLst>
            <a:ext uri="{FF2B5EF4-FFF2-40B4-BE49-F238E27FC236}">
              <a16:creationId xmlns:a16="http://schemas.microsoft.com/office/drawing/2014/main" id="{00000000-0008-0000-0400-000009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0" name="AutoShape 1" descr="http%3a%2f%2fsdc">
          <a:extLst>
            <a:ext uri="{FF2B5EF4-FFF2-40B4-BE49-F238E27FC236}">
              <a16:creationId xmlns:a16="http://schemas.microsoft.com/office/drawing/2014/main" id="{00000000-0008-0000-0400-00000A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1" name="AutoShape 2" descr="http%3a%2f%2fsdc">
          <a:extLst>
            <a:ext uri="{FF2B5EF4-FFF2-40B4-BE49-F238E27FC236}">
              <a16:creationId xmlns:a16="http://schemas.microsoft.com/office/drawing/2014/main" id="{00000000-0008-0000-0400-00000B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2" name="AutoShape 35" descr="http%3a%2f%2fsdc">
          <a:extLst>
            <a:ext uri="{FF2B5EF4-FFF2-40B4-BE49-F238E27FC236}">
              <a16:creationId xmlns:a16="http://schemas.microsoft.com/office/drawing/2014/main" id="{00000000-0008-0000-0400-00000C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3" name="AutoShape 36" descr="http%3a%2f%2fsdc">
          <a:extLst>
            <a:ext uri="{FF2B5EF4-FFF2-40B4-BE49-F238E27FC236}">
              <a16:creationId xmlns:a16="http://schemas.microsoft.com/office/drawing/2014/main" id="{00000000-0008-0000-0400-00000D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4" name="AutoShape 1" descr="http%3a%2f%2fsdc">
          <a:extLst>
            <a:ext uri="{FF2B5EF4-FFF2-40B4-BE49-F238E27FC236}">
              <a16:creationId xmlns:a16="http://schemas.microsoft.com/office/drawing/2014/main" id="{00000000-0008-0000-0400-00000E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5" name="AutoShape 2" descr="http%3a%2f%2fsdc">
          <a:extLst>
            <a:ext uri="{FF2B5EF4-FFF2-40B4-BE49-F238E27FC236}">
              <a16:creationId xmlns:a16="http://schemas.microsoft.com/office/drawing/2014/main" id="{00000000-0008-0000-0400-00000F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6" name="AutoShape 35" descr="http%3a%2f%2fsdc">
          <a:extLst>
            <a:ext uri="{FF2B5EF4-FFF2-40B4-BE49-F238E27FC236}">
              <a16:creationId xmlns:a16="http://schemas.microsoft.com/office/drawing/2014/main" id="{00000000-0008-0000-0400-000010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7" name="AutoShape 36" descr="http%3a%2f%2fsdc">
          <a:extLst>
            <a:ext uri="{FF2B5EF4-FFF2-40B4-BE49-F238E27FC236}">
              <a16:creationId xmlns:a16="http://schemas.microsoft.com/office/drawing/2014/main" id="{00000000-0008-0000-0400-000011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8" name="AutoShape 1" descr="http%3a%2f%2fsdc">
          <a:extLst>
            <a:ext uri="{FF2B5EF4-FFF2-40B4-BE49-F238E27FC236}">
              <a16:creationId xmlns:a16="http://schemas.microsoft.com/office/drawing/2014/main" id="{00000000-0008-0000-0400-000012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9" name="AutoShape 2" descr="http%3a%2f%2fsdc">
          <a:extLst>
            <a:ext uri="{FF2B5EF4-FFF2-40B4-BE49-F238E27FC236}">
              <a16:creationId xmlns:a16="http://schemas.microsoft.com/office/drawing/2014/main" id="{00000000-0008-0000-0400-000013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0" name="AutoShape 35" descr="http%3a%2f%2fsdc">
          <a:extLst>
            <a:ext uri="{FF2B5EF4-FFF2-40B4-BE49-F238E27FC236}">
              <a16:creationId xmlns:a16="http://schemas.microsoft.com/office/drawing/2014/main" id="{00000000-0008-0000-0400-000014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1" name="AutoShape 36" descr="http%3a%2f%2fsdc">
          <a:extLst>
            <a:ext uri="{FF2B5EF4-FFF2-40B4-BE49-F238E27FC236}">
              <a16:creationId xmlns:a16="http://schemas.microsoft.com/office/drawing/2014/main" id="{00000000-0008-0000-0400-000015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2" name="AutoShape 1" descr="http%3a%2f%2fsdc">
          <a:extLst>
            <a:ext uri="{FF2B5EF4-FFF2-40B4-BE49-F238E27FC236}">
              <a16:creationId xmlns:a16="http://schemas.microsoft.com/office/drawing/2014/main" id="{00000000-0008-0000-0400-000016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3" name="AutoShape 2" descr="http%3a%2f%2fsdc">
          <a:extLst>
            <a:ext uri="{FF2B5EF4-FFF2-40B4-BE49-F238E27FC236}">
              <a16:creationId xmlns:a16="http://schemas.microsoft.com/office/drawing/2014/main" id="{00000000-0008-0000-0400-000017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4" name="AutoShape 35" descr="http%3a%2f%2fsdc">
          <a:extLst>
            <a:ext uri="{FF2B5EF4-FFF2-40B4-BE49-F238E27FC236}">
              <a16:creationId xmlns:a16="http://schemas.microsoft.com/office/drawing/2014/main" id="{00000000-0008-0000-0400-000018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5" name="AutoShape 36" descr="http%3a%2f%2fsdc">
          <a:extLst>
            <a:ext uri="{FF2B5EF4-FFF2-40B4-BE49-F238E27FC236}">
              <a16:creationId xmlns:a16="http://schemas.microsoft.com/office/drawing/2014/main" id="{00000000-0008-0000-0400-000019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6" name="AutoShape 1" descr="http%3a%2f%2fsdc">
          <a:extLst>
            <a:ext uri="{FF2B5EF4-FFF2-40B4-BE49-F238E27FC236}">
              <a16:creationId xmlns:a16="http://schemas.microsoft.com/office/drawing/2014/main" id="{00000000-0008-0000-0400-00001A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7" name="AutoShape 2" descr="http%3a%2f%2fsdc">
          <a:extLst>
            <a:ext uri="{FF2B5EF4-FFF2-40B4-BE49-F238E27FC236}">
              <a16:creationId xmlns:a16="http://schemas.microsoft.com/office/drawing/2014/main" id="{00000000-0008-0000-0400-00001B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8" name="AutoShape 35" descr="http%3a%2f%2fsdc">
          <a:extLst>
            <a:ext uri="{FF2B5EF4-FFF2-40B4-BE49-F238E27FC236}">
              <a16:creationId xmlns:a16="http://schemas.microsoft.com/office/drawing/2014/main" id="{00000000-0008-0000-0400-00001C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9" name="AutoShape 36" descr="http%3a%2f%2fsdc">
          <a:extLst>
            <a:ext uri="{FF2B5EF4-FFF2-40B4-BE49-F238E27FC236}">
              <a16:creationId xmlns:a16="http://schemas.microsoft.com/office/drawing/2014/main" id="{00000000-0008-0000-0400-00001D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0" name="AutoShape 1" descr="http%3a%2f%2fsdc">
          <a:extLst>
            <a:ext uri="{FF2B5EF4-FFF2-40B4-BE49-F238E27FC236}">
              <a16:creationId xmlns:a16="http://schemas.microsoft.com/office/drawing/2014/main" id="{00000000-0008-0000-0400-00001E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1" name="AutoShape 2" descr="http%3a%2f%2fsdc">
          <a:extLst>
            <a:ext uri="{FF2B5EF4-FFF2-40B4-BE49-F238E27FC236}">
              <a16:creationId xmlns:a16="http://schemas.microsoft.com/office/drawing/2014/main" id="{00000000-0008-0000-0400-00001F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2" name="AutoShape 35" descr="http%3a%2f%2fsdc">
          <a:extLst>
            <a:ext uri="{FF2B5EF4-FFF2-40B4-BE49-F238E27FC236}">
              <a16:creationId xmlns:a16="http://schemas.microsoft.com/office/drawing/2014/main" id="{00000000-0008-0000-0400-000020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3" name="AutoShape 36" descr="http%3a%2f%2fsdc">
          <a:extLst>
            <a:ext uri="{FF2B5EF4-FFF2-40B4-BE49-F238E27FC236}">
              <a16:creationId xmlns:a16="http://schemas.microsoft.com/office/drawing/2014/main" id="{00000000-0008-0000-0400-000021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4" name="AutoShape 1" descr="http%3a%2f%2fsdc">
          <a:extLst>
            <a:ext uri="{FF2B5EF4-FFF2-40B4-BE49-F238E27FC236}">
              <a16:creationId xmlns:a16="http://schemas.microsoft.com/office/drawing/2014/main" id="{00000000-0008-0000-0400-000022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5" name="AutoShape 2" descr="http%3a%2f%2fsdc">
          <a:extLst>
            <a:ext uri="{FF2B5EF4-FFF2-40B4-BE49-F238E27FC236}">
              <a16:creationId xmlns:a16="http://schemas.microsoft.com/office/drawing/2014/main" id="{00000000-0008-0000-0400-000023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6" name="AutoShape 35" descr="http%3a%2f%2fsdc">
          <a:extLst>
            <a:ext uri="{FF2B5EF4-FFF2-40B4-BE49-F238E27FC236}">
              <a16:creationId xmlns:a16="http://schemas.microsoft.com/office/drawing/2014/main" id="{00000000-0008-0000-0400-000024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7" name="AutoShape 36" descr="http%3a%2f%2fsdc">
          <a:extLst>
            <a:ext uri="{FF2B5EF4-FFF2-40B4-BE49-F238E27FC236}">
              <a16:creationId xmlns:a16="http://schemas.microsoft.com/office/drawing/2014/main" id="{00000000-0008-0000-0400-000025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8" name="AutoShape 1" descr="http%3a%2f%2fsdc">
          <a:extLst>
            <a:ext uri="{FF2B5EF4-FFF2-40B4-BE49-F238E27FC236}">
              <a16:creationId xmlns:a16="http://schemas.microsoft.com/office/drawing/2014/main" id="{00000000-0008-0000-0400-000026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9" name="AutoShape 2" descr="http%3a%2f%2fsdc">
          <a:extLst>
            <a:ext uri="{FF2B5EF4-FFF2-40B4-BE49-F238E27FC236}">
              <a16:creationId xmlns:a16="http://schemas.microsoft.com/office/drawing/2014/main" id="{00000000-0008-0000-0400-000027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0" name="AutoShape 35" descr="http%3a%2f%2fsdc">
          <a:extLst>
            <a:ext uri="{FF2B5EF4-FFF2-40B4-BE49-F238E27FC236}">
              <a16:creationId xmlns:a16="http://schemas.microsoft.com/office/drawing/2014/main" id="{00000000-0008-0000-0400-000028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1" name="AutoShape 36" descr="http%3a%2f%2fsdc">
          <a:extLst>
            <a:ext uri="{FF2B5EF4-FFF2-40B4-BE49-F238E27FC236}">
              <a16:creationId xmlns:a16="http://schemas.microsoft.com/office/drawing/2014/main" id="{00000000-0008-0000-0400-000029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2" name="AutoShape 1" descr="http%3a%2f%2fsdc">
          <a:extLst>
            <a:ext uri="{FF2B5EF4-FFF2-40B4-BE49-F238E27FC236}">
              <a16:creationId xmlns:a16="http://schemas.microsoft.com/office/drawing/2014/main" id="{00000000-0008-0000-0400-00002A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3" name="AutoShape 2" descr="http%3a%2f%2fsdc">
          <a:extLst>
            <a:ext uri="{FF2B5EF4-FFF2-40B4-BE49-F238E27FC236}">
              <a16:creationId xmlns:a16="http://schemas.microsoft.com/office/drawing/2014/main" id="{00000000-0008-0000-0400-00002B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4" name="AutoShape 35" descr="http%3a%2f%2fsdc">
          <a:extLst>
            <a:ext uri="{FF2B5EF4-FFF2-40B4-BE49-F238E27FC236}">
              <a16:creationId xmlns:a16="http://schemas.microsoft.com/office/drawing/2014/main" id="{00000000-0008-0000-0400-00002C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5" name="AutoShape 36" descr="http%3a%2f%2fsdc">
          <a:extLst>
            <a:ext uri="{FF2B5EF4-FFF2-40B4-BE49-F238E27FC236}">
              <a16:creationId xmlns:a16="http://schemas.microsoft.com/office/drawing/2014/main" id="{00000000-0008-0000-0400-00002D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6" name="AutoShape 1" descr="http%3a%2f%2fsdc">
          <a:extLst>
            <a:ext uri="{FF2B5EF4-FFF2-40B4-BE49-F238E27FC236}">
              <a16:creationId xmlns:a16="http://schemas.microsoft.com/office/drawing/2014/main" id="{00000000-0008-0000-0400-00002E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7" name="AutoShape 2" descr="http%3a%2f%2fsdc">
          <a:extLst>
            <a:ext uri="{FF2B5EF4-FFF2-40B4-BE49-F238E27FC236}">
              <a16:creationId xmlns:a16="http://schemas.microsoft.com/office/drawing/2014/main" id="{00000000-0008-0000-0400-00002F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8" name="AutoShape 35" descr="http%3a%2f%2fsdc">
          <a:extLst>
            <a:ext uri="{FF2B5EF4-FFF2-40B4-BE49-F238E27FC236}">
              <a16:creationId xmlns:a16="http://schemas.microsoft.com/office/drawing/2014/main" id="{00000000-0008-0000-0400-000030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9" name="AutoShape 36" descr="http%3a%2f%2fsdc">
          <a:extLst>
            <a:ext uri="{FF2B5EF4-FFF2-40B4-BE49-F238E27FC236}">
              <a16:creationId xmlns:a16="http://schemas.microsoft.com/office/drawing/2014/main" id="{00000000-0008-0000-0400-000031000000}"/>
            </a:ext>
          </a:extLst>
        </xdr:cNvPr>
        <xdr:cNvSpPr>
          <a:spLocks noChangeAspect="1" noChangeArrowheads="1"/>
        </xdr:cNvSpPr>
      </xdr:nvSpPr>
      <xdr:spPr bwMode="auto">
        <a:xfrm>
          <a:off x="400050" y="34480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9525</xdr:rowOff>
    </xdr:to>
    <xdr:sp macro="" textlink="">
      <xdr:nvSpPr>
        <xdr:cNvPr id="2" name="AutoShape 1" descr="http%3a%2f%2fsdc">
          <a:extLst>
            <a:ext uri="{FF2B5EF4-FFF2-40B4-BE49-F238E27FC236}">
              <a16:creationId xmlns:a16="http://schemas.microsoft.com/office/drawing/2014/main" id="{00000000-0008-0000-0500-000002000000}"/>
            </a:ext>
          </a:extLst>
        </xdr:cNvPr>
        <xdr:cNvSpPr>
          <a:spLocks noChangeAspect="1" noChangeArrowheads="1"/>
        </xdr:cNvSpPr>
      </xdr:nvSpPr>
      <xdr:spPr bwMode="auto">
        <a:xfrm>
          <a:off x="447675" y="312420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 name="AutoShape 2" descr="http%3a%2f%2fsdc">
          <a:extLst>
            <a:ext uri="{FF2B5EF4-FFF2-40B4-BE49-F238E27FC236}">
              <a16:creationId xmlns:a16="http://schemas.microsoft.com/office/drawing/2014/main" id="{00000000-0008-0000-0500-000003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 name="AutoShape 35" descr="http%3a%2f%2fsdc">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 name="AutoShape 36" descr="http%3a%2f%2fsdc">
          <a:extLst>
            <a:ext uri="{FF2B5EF4-FFF2-40B4-BE49-F238E27FC236}">
              <a16:creationId xmlns:a16="http://schemas.microsoft.com/office/drawing/2014/main" id="{00000000-0008-0000-0500-000005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 name="AutoShape 1" descr="http%3a%2f%2fsdc">
          <a:extLst>
            <a:ext uri="{FF2B5EF4-FFF2-40B4-BE49-F238E27FC236}">
              <a16:creationId xmlns:a16="http://schemas.microsoft.com/office/drawing/2014/main" id="{00000000-0008-0000-0500-000006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 name="AutoShape 2" descr="http%3a%2f%2fsdc">
          <a:extLst>
            <a:ext uri="{FF2B5EF4-FFF2-40B4-BE49-F238E27FC236}">
              <a16:creationId xmlns:a16="http://schemas.microsoft.com/office/drawing/2014/main" id="{00000000-0008-0000-0500-000007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 name="AutoShape 35" descr="http%3a%2f%2fsdc">
          <a:extLst>
            <a:ext uri="{FF2B5EF4-FFF2-40B4-BE49-F238E27FC236}">
              <a16:creationId xmlns:a16="http://schemas.microsoft.com/office/drawing/2014/main" id="{00000000-0008-0000-0500-000008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 name="AutoShape 36" descr="http%3a%2f%2fsdc">
          <a:extLst>
            <a:ext uri="{FF2B5EF4-FFF2-40B4-BE49-F238E27FC236}">
              <a16:creationId xmlns:a16="http://schemas.microsoft.com/office/drawing/2014/main" id="{00000000-0008-0000-0500-000009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0" name="AutoShape 1" descr="http%3a%2f%2fsdc">
          <a:extLst>
            <a:ext uri="{FF2B5EF4-FFF2-40B4-BE49-F238E27FC236}">
              <a16:creationId xmlns:a16="http://schemas.microsoft.com/office/drawing/2014/main" id="{00000000-0008-0000-0500-00000A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1" name="AutoShape 2" descr="http%3a%2f%2fsdc">
          <a:extLst>
            <a:ext uri="{FF2B5EF4-FFF2-40B4-BE49-F238E27FC236}">
              <a16:creationId xmlns:a16="http://schemas.microsoft.com/office/drawing/2014/main" id="{00000000-0008-0000-0500-00000B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2" name="AutoShape 35" descr="http%3a%2f%2fsdc">
          <a:extLst>
            <a:ext uri="{FF2B5EF4-FFF2-40B4-BE49-F238E27FC236}">
              <a16:creationId xmlns:a16="http://schemas.microsoft.com/office/drawing/2014/main" id="{00000000-0008-0000-0500-00000C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3" name="AutoShape 36" descr="http%3a%2f%2fsdc">
          <a:extLst>
            <a:ext uri="{FF2B5EF4-FFF2-40B4-BE49-F238E27FC236}">
              <a16:creationId xmlns:a16="http://schemas.microsoft.com/office/drawing/2014/main" id="{00000000-0008-0000-0500-00000D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4" name="AutoShape 1" descr="http%3a%2f%2fsdc">
          <a:extLst>
            <a:ext uri="{FF2B5EF4-FFF2-40B4-BE49-F238E27FC236}">
              <a16:creationId xmlns:a16="http://schemas.microsoft.com/office/drawing/2014/main" id="{00000000-0008-0000-0500-00000E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5" name="AutoShape 2" descr="http%3a%2f%2fsdc">
          <a:extLst>
            <a:ext uri="{FF2B5EF4-FFF2-40B4-BE49-F238E27FC236}">
              <a16:creationId xmlns:a16="http://schemas.microsoft.com/office/drawing/2014/main" id="{00000000-0008-0000-0500-00000F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6" name="AutoShape 35" descr="http%3a%2f%2fsdc">
          <a:extLst>
            <a:ext uri="{FF2B5EF4-FFF2-40B4-BE49-F238E27FC236}">
              <a16:creationId xmlns:a16="http://schemas.microsoft.com/office/drawing/2014/main" id="{00000000-0008-0000-0500-000010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7" name="AutoShape 36" descr="http%3a%2f%2fsdc">
          <a:extLst>
            <a:ext uri="{FF2B5EF4-FFF2-40B4-BE49-F238E27FC236}">
              <a16:creationId xmlns:a16="http://schemas.microsoft.com/office/drawing/2014/main" id="{00000000-0008-0000-0500-000011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8" name="AutoShape 1" descr="http%3a%2f%2fsdc">
          <a:extLst>
            <a:ext uri="{FF2B5EF4-FFF2-40B4-BE49-F238E27FC236}">
              <a16:creationId xmlns:a16="http://schemas.microsoft.com/office/drawing/2014/main" id="{00000000-0008-0000-0500-000012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9" name="AutoShape 2" descr="http%3a%2f%2fsdc">
          <a:extLst>
            <a:ext uri="{FF2B5EF4-FFF2-40B4-BE49-F238E27FC236}">
              <a16:creationId xmlns:a16="http://schemas.microsoft.com/office/drawing/2014/main" id="{00000000-0008-0000-0500-000013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0" name="AutoShape 35" descr="http%3a%2f%2fsdc">
          <a:extLst>
            <a:ext uri="{FF2B5EF4-FFF2-40B4-BE49-F238E27FC236}">
              <a16:creationId xmlns:a16="http://schemas.microsoft.com/office/drawing/2014/main" id="{00000000-0008-0000-0500-000014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1" name="AutoShape 36" descr="http%3a%2f%2fsdc">
          <a:extLst>
            <a:ext uri="{FF2B5EF4-FFF2-40B4-BE49-F238E27FC236}">
              <a16:creationId xmlns:a16="http://schemas.microsoft.com/office/drawing/2014/main" id="{00000000-0008-0000-0500-000015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2" name="AutoShape 1" descr="http%3a%2f%2fsdc">
          <a:extLst>
            <a:ext uri="{FF2B5EF4-FFF2-40B4-BE49-F238E27FC236}">
              <a16:creationId xmlns:a16="http://schemas.microsoft.com/office/drawing/2014/main" id="{00000000-0008-0000-0500-000016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3" name="AutoShape 2" descr="http%3a%2f%2fsdc">
          <a:extLst>
            <a:ext uri="{FF2B5EF4-FFF2-40B4-BE49-F238E27FC236}">
              <a16:creationId xmlns:a16="http://schemas.microsoft.com/office/drawing/2014/main" id="{00000000-0008-0000-0500-000017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4" name="AutoShape 35" descr="http%3a%2f%2fsdc">
          <a:extLst>
            <a:ext uri="{FF2B5EF4-FFF2-40B4-BE49-F238E27FC236}">
              <a16:creationId xmlns:a16="http://schemas.microsoft.com/office/drawing/2014/main" id="{00000000-0008-0000-0500-000018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5" name="AutoShape 36" descr="http%3a%2f%2fsdc">
          <a:extLst>
            <a:ext uri="{FF2B5EF4-FFF2-40B4-BE49-F238E27FC236}">
              <a16:creationId xmlns:a16="http://schemas.microsoft.com/office/drawing/2014/main" id="{00000000-0008-0000-0500-000019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6" name="AutoShape 1" descr="http%3a%2f%2fsdc">
          <a:extLst>
            <a:ext uri="{FF2B5EF4-FFF2-40B4-BE49-F238E27FC236}">
              <a16:creationId xmlns:a16="http://schemas.microsoft.com/office/drawing/2014/main" id="{00000000-0008-0000-0500-00001A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7" name="AutoShape 2" descr="http%3a%2f%2fsdc">
          <a:extLst>
            <a:ext uri="{FF2B5EF4-FFF2-40B4-BE49-F238E27FC236}">
              <a16:creationId xmlns:a16="http://schemas.microsoft.com/office/drawing/2014/main" id="{00000000-0008-0000-0500-00001B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8" name="AutoShape 35" descr="http%3a%2f%2fsdc">
          <a:extLst>
            <a:ext uri="{FF2B5EF4-FFF2-40B4-BE49-F238E27FC236}">
              <a16:creationId xmlns:a16="http://schemas.microsoft.com/office/drawing/2014/main" id="{00000000-0008-0000-0500-00001C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9" name="AutoShape 36" descr="http%3a%2f%2fsdc">
          <a:extLst>
            <a:ext uri="{FF2B5EF4-FFF2-40B4-BE49-F238E27FC236}">
              <a16:creationId xmlns:a16="http://schemas.microsoft.com/office/drawing/2014/main" id="{00000000-0008-0000-0500-00001D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0" name="AutoShape 1" descr="http%3a%2f%2fsdc">
          <a:extLst>
            <a:ext uri="{FF2B5EF4-FFF2-40B4-BE49-F238E27FC236}">
              <a16:creationId xmlns:a16="http://schemas.microsoft.com/office/drawing/2014/main" id="{00000000-0008-0000-0500-00001E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1" name="AutoShape 2" descr="http%3a%2f%2fsdc">
          <a:extLst>
            <a:ext uri="{FF2B5EF4-FFF2-40B4-BE49-F238E27FC236}">
              <a16:creationId xmlns:a16="http://schemas.microsoft.com/office/drawing/2014/main" id="{00000000-0008-0000-0500-00001F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2" name="AutoShape 35" descr="http%3a%2f%2fsdc">
          <a:extLst>
            <a:ext uri="{FF2B5EF4-FFF2-40B4-BE49-F238E27FC236}">
              <a16:creationId xmlns:a16="http://schemas.microsoft.com/office/drawing/2014/main" id="{00000000-0008-0000-0500-000020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3" name="AutoShape 36" descr="http%3a%2f%2fsdc">
          <a:extLst>
            <a:ext uri="{FF2B5EF4-FFF2-40B4-BE49-F238E27FC236}">
              <a16:creationId xmlns:a16="http://schemas.microsoft.com/office/drawing/2014/main" id="{00000000-0008-0000-0500-000021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4" name="AutoShape 1" descr="http%3a%2f%2fsdc">
          <a:extLst>
            <a:ext uri="{FF2B5EF4-FFF2-40B4-BE49-F238E27FC236}">
              <a16:creationId xmlns:a16="http://schemas.microsoft.com/office/drawing/2014/main" id="{00000000-0008-0000-0500-000022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5" name="AutoShape 2" descr="http%3a%2f%2fsdc">
          <a:extLst>
            <a:ext uri="{FF2B5EF4-FFF2-40B4-BE49-F238E27FC236}">
              <a16:creationId xmlns:a16="http://schemas.microsoft.com/office/drawing/2014/main" id="{00000000-0008-0000-0500-000023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6" name="AutoShape 35" descr="http%3a%2f%2fsdc">
          <a:extLst>
            <a:ext uri="{FF2B5EF4-FFF2-40B4-BE49-F238E27FC236}">
              <a16:creationId xmlns:a16="http://schemas.microsoft.com/office/drawing/2014/main" id="{00000000-0008-0000-0500-000024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7" name="AutoShape 36" descr="http%3a%2f%2fsdc">
          <a:extLst>
            <a:ext uri="{FF2B5EF4-FFF2-40B4-BE49-F238E27FC236}">
              <a16:creationId xmlns:a16="http://schemas.microsoft.com/office/drawing/2014/main" id="{00000000-0008-0000-0500-000025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8" name="AutoShape 1" descr="http%3a%2f%2fsdc">
          <a:extLst>
            <a:ext uri="{FF2B5EF4-FFF2-40B4-BE49-F238E27FC236}">
              <a16:creationId xmlns:a16="http://schemas.microsoft.com/office/drawing/2014/main" id="{00000000-0008-0000-0500-000026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9" name="AutoShape 2" descr="http%3a%2f%2fsdc">
          <a:extLst>
            <a:ext uri="{FF2B5EF4-FFF2-40B4-BE49-F238E27FC236}">
              <a16:creationId xmlns:a16="http://schemas.microsoft.com/office/drawing/2014/main" id="{00000000-0008-0000-0500-000027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0" name="AutoShape 35" descr="http%3a%2f%2fsdc">
          <a:extLst>
            <a:ext uri="{FF2B5EF4-FFF2-40B4-BE49-F238E27FC236}">
              <a16:creationId xmlns:a16="http://schemas.microsoft.com/office/drawing/2014/main" id="{00000000-0008-0000-0500-000028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1" name="AutoShape 36" descr="http%3a%2f%2fsdc">
          <a:extLst>
            <a:ext uri="{FF2B5EF4-FFF2-40B4-BE49-F238E27FC236}">
              <a16:creationId xmlns:a16="http://schemas.microsoft.com/office/drawing/2014/main" id="{00000000-0008-0000-0500-000029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2" name="AutoShape 1" descr="http%3a%2f%2fsdc">
          <a:extLst>
            <a:ext uri="{FF2B5EF4-FFF2-40B4-BE49-F238E27FC236}">
              <a16:creationId xmlns:a16="http://schemas.microsoft.com/office/drawing/2014/main" id="{00000000-0008-0000-0500-00002A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3" name="AutoShape 2" descr="http%3a%2f%2fsdc">
          <a:extLst>
            <a:ext uri="{FF2B5EF4-FFF2-40B4-BE49-F238E27FC236}">
              <a16:creationId xmlns:a16="http://schemas.microsoft.com/office/drawing/2014/main" id="{00000000-0008-0000-0500-00002B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4" name="AutoShape 35" descr="http%3a%2f%2fsdc">
          <a:extLst>
            <a:ext uri="{FF2B5EF4-FFF2-40B4-BE49-F238E27FC236}">
              <a16:creationId xmlns:a16="http://schemas.microsoft.com/office/drawing/2014/main" id="{00000000-0008-0000-0500-00002C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5" name="AutoShape 36" descr="http%3a%2f%2fsdc">
          <a:extLst>
            <a:ext uri="{FF2B5EF4-FFF2-40B4-BE49-F238E27FC236}">
              <a16:creationId xmlns:a16="http://schemas.microsoft.com/office/drawing/2014/main" id="{00000000-0008-0000-0500-00002D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6" name="AutoShape 1" descr="http%3a%2f%2fsdc">
          <a:extLst>
            <a:ext uri="{FF2B5EF4-FFF2-40B4-BE49-F238E27FC236}">
              <a16:creationId xmlns:a16="http://schemas.microsoft.com/office/drawing/2014/main" id="{00000000-0008-0000-0500-00002E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7" name="AutoShape 2" descr="http%3a%2f%2fsdc">
          <a:extLst>
            <a:ext uri="{FF2B5EF4-FFF2-40B4-BE49-F238E27FC236}">
              <a16:creationId xmlns:a16="http://schemas.microsoft.com/office/drawing/2014/main" id="{00000000-0008-0000-0500-00002F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8" name="AutoShape 35" descr="http%3a%2f%2fsdc">
          <a:extLst>
            <a:ext uri="{FF2B5EF4-FFF2-40B4-BE49-F238E27FC236}">
              <a16:creationId xmlns:a16="http://schemas.microsoft.com/office/drawing/2014/main" id="{00000000-0008-0000-0500-000030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9" name="AutoShape 36" descr="http%3a%2f%2fsdc">
          <a:extLst>
            <a:ext uri="{FF2B5EF4-FFF2-40B4-BE49-F238E27FC236}">
              <a16:creationId xmlns:a16="http://schemas.microsoft.com/office/drawing/2014/main" id="{00000000-0008-0000-0500-000031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9525</xdr:rowOff>
    </xdr:to>
    <xdr:sp macro="" textlink="">
      <xdr:nvSpPr>
        <xdr:cNvPr id="2" name="AutoShape 1" descr="http%3a%2f%2fsdc">
          <a:extLst>
            <a:ext uri="{FF2B5EF4-FFF2-40B4-BE49-F238E27FC236}">
              <a16:creationId xmlns:a16="http://schemas.microsoft.com/office/drawing/2014/main" id="{00000000-0008-0000-0600-000002000000}"/>
            </a:ext>
          </a:extLst>
        </xdr:cNvPr>
        <xdr:cNvSpPr>
          <a:spLocks noChangeAspect="1" noChangeArrowheads="1"/>
        </xdr:cNvSpPr>
      </xdr:nvSpPr>
      <xdr:spPr bwMode="auto">
        <a:xfrm>
          <a:off x="447675" y="3124200"/>
          <a:ext cx="9525" cy="9525"/>
        </a:xfrm>
        <a:prstGeom prst="rect">
          <a:avLst/>
        </a:prstGeom>
        <a:solidFill>
          <a:srgbClr val="92D05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 name="AutoShape 2" descr="http%3a%2f%2fsdc">
          <a:extLst>
            <a:ext uri="{FF2B5EF4-FFF2-40B4-BE49-F238E27FC236}">
              <a16:creationId xmlns:a16="http://schemas.microsoft.com/office/drawing/2014/main" id="{00000000-0008-0000-0600-000003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 name="AutoShape 35" descr="http%3a%2f%2fsdc">
          <a:extLst>
            <a:ext uri="{FF2B5EF4-FFF2-40B4-BE49-F238E27FC236}">
              <a16:creationId xmlns:a16="http://schemas.microsoft.com/office/drawing/2014/main" id="{00000000-0008-0000-0600-000004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5" name="AutoShape 36" descr="http%3a%2f%2fsdc">
          <a:extLst>
            <a:ext uri="{FF2B5EF4-FFF2-40B4-BE49-F238E27FC236}">
              <a16:creationId xmlns:a16="http://schemas.microsoft.com/office/drawing/2014/main" id="{00000000-0008-0000-0600-000005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6" name="AutoShape 1" descr="http%3a%2f%2fsdc">
          <a:extLst>
            <a:ext uri="{FF2B5EF4-FFF2-40B4-BE49-F238E27FC236}">
              <a16:creationId xmlns:a16="http://schemas.microsoft.com/office/drawing/2014/main" id="{00000000-0008-0000-0600-000006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7" name="AutoShape 2" descr="http%3a%2f%2fsdc">
          <a:extLst>
            <a:ext uri="{FF2B5EF4-FFF2-40B4-BE49-F238E27FC236}">
              <a16:creationId xmlns:a16="http://schemas.microsoft.com/office/drawing/2014/main" id="{00000000-0008-0000-0600-000007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8" name="AutoShape 35" descr="http%3a%2f%2fsdc">
          <a:extLst>
            <a:ext uri="{FF2B5EF4-FFF2-40B4-BE49-F238E27FC236}">
              <a16:creationId xmlns:a16="http://schemas.microsoft.com/office/drawing/2014/main" id="{00000000-0008-0000-0600-000008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9" name="AutoShape 36" descr="http%3a%2f%2fsdc">
          <a:extLst>
            <a:ext uri="{FF2B5EF4-FFF2-40B4-BE49-F238E27FC236}">
              <a16:creationId xmlns:a16="http://schemas.microsoft.com/office/drawing/2014/main" id="{00000000-0008-0000-0600-000009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0" name="AutoShape 1" descr="http%3a%2f%2fsdc">
          <a:extLst>
            <a:ext uri="{FF2B5EF4-FFF2-40B4-BE49-F238E27FC236}">
              <a16:creationId xmlns:a16="http://schemas.microsoft.com/office/drawing/2014/main" id="{00000000-0008-0000-0600-00000A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1" name="AutoShape 2" descr="http%3a%2f%2fsdc">
          <a:extLst>
            <a:ext uri="{FF2B5EF4-FFF2-40B4-BE49-F238E27FC236}">
              <a16:creationId xmlns:a16="http://schemas.microsoft.com/office/drawing/2014/main" id="{00000000-0008-0000-0600-00000B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2" name="AutoShape 35" descr="http%3a%2f%2fsdc">
          <a:extLst>
            <a:ext uri="{FF2B5EF4-FFF2-40B4-BE49-F238E27FC236}">
              <a16:creationId xmlns:a16="http://schemas.microsoft.com/office/drawing/2014/main" id="{00000000-0008-0000-0600-00000C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3" name="AutoShape 36" descr="http%3a%2f%2fsdc">
          <a:extLst>
            <a:ext uri="{FF2B5EF4-FFF2-40B4-BE49-F238E27FC236}">
              <a16:creationId xmlns:a16="http://schemas.microsoft.com/office/drawing/2014/main" id="{00000000-0008-0000-0600-00000D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4" name="AutoShape 1" descr="http%3a%2f%2fsdc">
          <a:extLst>
            <a:ext uri="{FF2B5EF4-FFF2-40B4-BE49-F238E27FC236}">
              <a16:creationId xmlns:a16="http://schemas.microsoft.com/office/drawing/2014/main" id="{00000000-0008-0000-0600-00000E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5" name="AutoShape 2" descr="http%3a%2f%2fsdc">
          <a:extLst>
            <a:ext uri="{FF2B5EF4-FFF2-40B4-BE49-F238E27FC236}">
              <a16:creationId xmlns:a16="http://schemas.microsoft.com/office/drawing/2014/main" id="{00000000-0008-0000-0600-00000F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6" name="AutoShape 35" descr="http%3a%2f%2fsdc">
          <a:extLst>
            <a:ext uri="{FF2B5EF4-FFF2-40B4-BE49-F238E27FC236}">
              <a16:creationId xmlns:a16="http://schemas.microsoft.com/office/drawing/2014/main" id="{00000000-0008-0000-0600-000010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7" name="AutoShape 36" descr="http%3a%2f%2fsdc">
          <a:extLst>
            <a:ext uri="{FF2B5EF4-FFF2-40B4-BE49-F238E27FC236}">
              <a16:creationId xmlns:a16="http://schemas.microsoft.com/office/drawing/2014/main" id="{00000000-0008-0000-0600-000011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8" name="AutoShape 1" descr="http%3a%2f%2fsdc">
          <a:extLst>
            <a:ext uri="{FF2B5EF4-FFF2-40B4-BE49-F238E27FC236}">
              <a16:creationId xmlns:a16="http://schemas.microsoft.com/office/drawing/2014/main" id="{00000000-0008-0000-0600-000012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19" name="AutoShape 2" descr="http%3a%2f%2fsdc">
          <a:extLst>
            <a:ext uri="{FF2B5EF4-FFF2-40B4-BE49-F238E27FC236}">
              <a16:creationId xmlns:a16="http://schemas.microsoft.com/office/drawing/2014/main" id="{00000000-0008-0000-0600-000013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0" name="AutoShape 35" descr="http%3a%2f%2fsdc">
          <a:extLst>
            <a:ext uri="{FF2B5EF4-FFF2-40B4-BE49-F238E27FC236}">
              <a16:creationId xmlns:a16="http://schemas.microsoft.com/office/drawing/2014/main" id="{00000000-0008-0000-0600-000014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1" name="AutoShape 36" descr="http%3a%2f%2fsdc">
          <a:extLst>
            <a:ext uri="{FF2B5EF4-FFF2-40B4-BE49-F238E27FC236}">
              <a16:creationId xmlns:a16="http://schemas.microsoft.com/office/drawing/2014/main" id="{00000000-0008-0000-0600-000015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2" name="AutoShape 1" descr="http%3a%2f%2fsdc">
          <a:extLst>
            <a:ext uri="{FF2B5EF4-FFF2-40B4-BE49-F238E27FC236}">
              <a16:creationId xmlns:a16="http://schemas.microsoft.com/office/drawing/2014/main" id="{00000000-0008-0000-0600-000016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3" name="AutoShape 2" descr="http%3a%2f%2fsdc">
          <a:extLst>
            <a:ext uri="{FF2B5EF4-FFF2-40B4-BE49-F238E27FC236}">
              <a16:creationId xmlns:a16="http://schemas.microsoft.com/office/drawing/2014/main" id="{00000000-0008-0000-0600-000017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4" name="AutoShape 35" descr="http%3a%2f%2fsdc">
          <a:extLst>
            <a:ext uri="{FF2B5EF4-FFF2-40B4-BE49-F238E27FC236}">
              <a16:creationId xmlns:a16="http://schemas.microsoft.com/office/drawing/2014/main" id="{00000000-0008-0000-0600-000018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5" name="AutoShape 36" descr="http%3a%2f%2fsdc">
          <a:extLst>
            <a:ext uri="{FF2B5EF4-FFF2-40B4-BE49-F238E27FC236}">
              <a16:creationId xmlns:a16="http://schemas.microsoft.com/office/drawing/2014/main" id="{00000000-0008-0000-0600-000019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6" name="AutoShape 1" descr="http%3a%2f%2fsdc">
          <a:extLst>
            <a:ext uri="{FF2B5EF4-FFF2-40B4-BE49-F238E27FC236}">
              <a16:creationId xmlns:a16="http://schemas.microsoft.com/office/drawing/2014/main" id="{00000000-0008-0000-0600-00001A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7" name="AutoShape 2" descr="http%3a%2f%2fsdc">
          <a:extLst>
            <a:ext uri="{FF2B5EF4-FFF2-40B4-BE49-F238E27FC236}">
              <a16:creationId xmlns:a16="http://schemas.microsoft.com/office/drawing/2014/main" id="{00000000-0008-0000-0600-00001B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8" name="AutoShape 35" descr="http%3a%2f%2fsdc">
          <a:extLst>
            <a:ext uri="{FF2B5EF4-FFF2-40B4-BE49-F238E27FC236}">
              <a16:creationId xmlns:a16="http://schemas.microsoft.com/office/drawing/2014/main" id="{00000000-0008-0000-0600-00001C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29" name="AutoShape 36" descr="http%3a%2f%2fsdc">
          <a:extLst>
            <a:ext uri="{FF2B5EF4-FFF2-40B4-BE49-F238E27FC236}">
              <a16:creationId xmlns:a16="http://schemas.microsoft.com/office/drawing/2014/main" id="{00000000-0008-0000-0600-00001D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0" name="AutoShape 1" descr="http%3a%2f%2fsdc">
          <a:extLst>
            <a:ext uri="{FF2B5EF4-FFF2-40B4-BE49-F238E27FC236}">
              <a16:creationId xmlns:a16="http://schemas.microsoft.com/office/drawing/2014/main" id="{00000000-0008-0000-0600-00001E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1" name="AutoShape 2" descr="http%3a%2f%2fsdc">
          <a:extLst>
            <a:ext uri="{FF2B5EF4-FFF2-40B4-BE49-F238E27FC236}">
              <a16:creationId xmlns:a16="http://schemas.microsoft.com/office/drawing/2014/main" id="{00000000-0008-0000-0600-00001F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2" name="AutoShape 35" descr="http%3a%2f%2fsdc">
          <a:extLst>
            <a:ext uri="{FF2B5EF4-FFF2-40B4-BE49-F238E27FC236}">
              <a16:creationId xmlns:a16="http://schemas.microsoft.com/office/drawing/2014/main" id="{00000000-0008-0000-0600-000020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3" name="AutoShape 36" descr="http%3a%2f%2fsdc">
          <a:extLst>
            <a:ext uri="{FF2B5EF4-FFF2-40B4-BE49-F238E27FC236}">
              <a16:creationId xmlns:a16="http://schemas.microsoft.com/office/drawing/2014/main" id="{00000000-0008-0000-0600-000021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4" name="AutoShape 1" descr="http%3a%2f%2fsdc">
          <a:extLst>
            <a:ext uri="{FF2B5EF4-FFF2-40B4-BE49-F238E27FC236}">
              <a16:creationId xmlns:a16="http://schemas.microsoft.com/office/drawing/2014/main" id="{00000000-0008-0000-0600-000022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5" name="AutoShape 2" descr="http%3a%2f%2fsdc">
          <a:extLst>
            <a:ext uri="{FF2B5EF4-FFF2-40B4-BE49-F238E27FC236}">
              <a16:creationId xmlns:a16="http://schemas.microsoft.com/office/drawing/2014/main" id="{00000000-0008-0000-0600-000023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6" name="AutoShape 35" descr="http%3a%2f%2fsdc">
          <a:extLst>
            <a:ext uri="{FF2B5EF4-FFF2-40B4-BE49-F238E27FC236}">
              <a16:creationId xmlns:a16="http://schemas.microsoft.com/office/drawing/2014/main" id="{00000000-0008-0000-0600-000024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7" name="AutoShape 36" descr="http%3a%2f%2fsdc">
          <a:extLst>
            <a:ext uri="{FF2B5EF4-FFF2-40B4-BE49-F238E27FC236}">
              <a16:creationId xmlns:a16="http://schemas.microsoft.com/office/drawing/2014/main" id="{00000000-0008-0000-0600-000025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8" name="AutoShape 1" descr="http%3a%2f%2fsdc">
          <a:extLst>
            <a:ext uri="{FF2B5EF4-FFF2-40B4-BE49-F238E27FC236}">
              <a16:creationId xmlns:a16="http://schemas.microsoft.com/office/drawing/2014/main" id="{00000000-0008-0000-0600-000026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39" name="AutoShape 2" descr="http%3a%2f%2fsdc">
          <a:extLst>
            <a:ext uri="{FF2B5EF4-FFF2-40B4-BE49-F238E27FC236}">
              <a16:creationId xmlns:a16="http://schemas.microsoft.com/office/drawing/2014/main" id="{00000000-0008-0000-0600-000027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0" name="AutoShape 35" descr="http%3a%2f%2fsdc">
          <a:extLst>
            <a:ext uri="{FF2B5EF4-FFF2-40B4-BE49-F238E27FC236}">
              <a16:creationId xmlns:a16="http://schemas.microsoft.com/office/drawing/2014/main" id="{00000000-0008-0000-0600-000028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1" name="AutoShape 36" descr="http%3a%2f%2fsdc">
          <a:extLst>
            <a:ext uri="{FF2B5EF4-FFF2-40B4-BE49-F238E27FC236}">
              <a16:creationId xmlns:a16="http://schemas.microsoft.com/office/drawing/2014/main" id="{00000000-0008-0000-0600-000029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2" name="AutoShape 1" descr="http%3a%2f%2fsdc">
          <a:extLst>
            <a:ext uri="{FF2B5EF4-FFF2-40B4-BE49-F238E27FC236}">
              <a16:creationId xmlns:a16="http://schemas.microsoft.com/office/drawing/2014/main" id="{00000000-0008-0000-0600-00002A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3" name="AutoShape 2" descr="http%3a%2f%2fsdc">
          <a:extLst>
            <a:ext uri="{FF2B5EF4-FFF2-40B4-BE49-F238E27FC236}">
              <a16:creationId xmlns:a16="http://schemas.microsoft.com/office/drawing/2014/main" id="{00000000-0008-0000-0600-00002B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4" name="AutoShape 35" descr="http%3a%2f%2fsdc">
          <a:extLst>
            <a:ext uri="{FF2B5EF4-FFF2-40B4-BE49-F238E27FC236}">
              <a16:creationId xmlns:a16="http://schemas.microsoft.com/office/drawing/2014/main" id="{00000000-0008-0000-0600-00002C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5" name="AutoShape 36" descr="http%3a%2f%2fsdc">
          <a:extLst>
            <a:ext uri="{FF2B5EF4-FFF2-40B4-BE49-F238E27FC236}">
              <a16:creationId xmlns:a16="http://schemas.microsoft.com/office/drawing/2014/main" id="{00000000-0008-0000-0600-00002D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6" name="AutoShape 1" descr="http%3a%2f%2fsdc">
          <a:extLst>
            <a:ext uri="{FF2B5EF4-FFF2-40B4-BE49-F238E27FC236}">
              <a16:creationId xmlns:a16="http://schemas.microsoft.com/office/drawing/2014/main" id="{00000000-0008-0000-0600-00002E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7" name="AutoShape 2" descr="http%3a%2f%2fsdc">
          <a:extLst>
            <a:ext uri="{FF2B5EF4-FFF2-40B4-BE49-F238E27FC236}">
              <a16:creationId xmlns:a16="http://schemas.microsoft.com/office/drawing/2014/main" id="{00000000-0008-0000-0600-00002F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8" name="AutoShape 35" descr="http%3a%2f%2fsdc">
          <a:extLst>
            <a:ext uri="{FF2B5EF4-FFF2-40B4-BE49-F238E27FC236}">
              <a16:creationId xmlns:a16="http://schemas.microsoft.com/office/drawing/2014/main" id="{00000000-0008-0000-0600-000030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6</xdr:row>
      <xdr:rowOff>0</xdr:rowOff>
    </xdr:from>
    <xdr:to>
      <xdr:col>1</xdr:col>
      <xdr:colOff>9525</xdr:colOff>
      <xdr:row>6</xdr:row>
      <xdr:rowOff>9525</xdr:rowOff>
    </xdr:to>
    <xdr:sp macro="" textlink="">
      <xdr:nvSpPr>
        <xdr:cNvPr id="49" name="AutoShape 36" descr="http%3a%2f%2fsdc">
          <a:extLst>
            <a:ext uri="{FF2B5EF4-FFF2-40B4-BE49-F238E27FC236}">
              <a16:creationId xmlns:a16="http://schemas.microsoft.com/office/drawing/2014/main" id="{00000000-0008-0000-0600-000031000000}"/>
            </a:ext>
          </a:extLst>
        </xdr:cNvPr>
        <xdr:cNvSpPr>
          <a:spLocks noChangeAspect="1" noChangeArrowheads="1"/>
        </xdr:cNvSpPr>
      </xdr:nvSpPr>
      <xdr:spPr bwMode="auto">
        <a:xfrm>
          <a:off x="447675" y="31242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
  <sheetViews>
    <sheetView view="pageBreakPreview" zoomScaleNormal="85" zoomScaleSheetLayoutView="100" workbookViewId="0"/>
  </sheetViews>
  <sheetFormatPr defaultColWidth="9.140625" defaultRowHeight="12.75"/>
  <cols>
    <col min="1" max="1" width="19.28515625" style="1" bestFit="1" customWidth="1"/>
    <col min="2" max="2" width="5.42578125" style="1" customWidth="1"/>
    <col min="3" max="3" width="49.28515625" style="1" customWidth="1"/>
    <col min="4" max="16384" width="9.140625" style="1"/>
  </cols>
  <sheetData>
    <row r="1" spans="1:8" ht="15.75">
      <c r="C1" s="2"/>
    </row>
    <row r="2" spans="1:8" ht="15.75">
      <c r="C2" s="2" t="s">
        <v>12</v>
      </c>
    </row>
    <row r="4" spans="1:8" ht="63">
      <c r="A4" s="3" t="s">
        <v>0</v>
      </c>
      <c r="C4" s="37" t="s">
        <v>65</v>
      </c>
      <c r="D4"/>
      <c r="E4"/>
      <c r="F4"/>
      <c r="G4"/>
      <c r="H4"/>
    </row>
    <row r="5" spans="1:8" ht="15">
      <c r="A5" s="4"/>
      <c r="C5" s="16"/>
      <c r="D5"/>
      <c r="E5"/>
      <c r="F5"/>
      <c r="G5"/>
    </row>
    <row r="6" spans="1:8" ht="15">
      <c r="A6" s="4"/>
      <c r="C6" s="16"/>
      <c r="D6"/>
      <c r="E6"/>
      <c r="F6"/>
      <c r="G6"/>
    </row>
    <row r="7" spans="1:8" ht="15">
      <c r="A7" s="4"/>
      <c r="C7" s="5"/>
    </row>
    <row r="8" spans="1:8" ht="63">
      <c r="A8" s="3" t="s">
        <v>1</v>
      </c>
      <c r="C8" s="37" t="s">
        <v>15</v>
      </c>
      <c r="D8"/>
      <c r="E8"/>
      <c r="F8"/>
      <c r="G8"/>
    </row>
    <row r="9" spans="1:8" ht="15.75">
      <c r="A9" s="3"/>
      <c r="C9" s="17"/>
      <c r="D9"/>
      <c r="E9"/>
      <c r="F9"/>
      <c r="G9"/>
    </row>
    <row r="10" spans="1:8" ht="15.75">
      <c r="A10" s="3"/>
      <c r="C10" s="17"/>
      <c r="D10"/>
      <c r="E10"/>
      <c r="F10"/>
      <c r="G10"/>
    </row>
    <row r="11" spans="1:8" ht="15.75">
      <c r="A11" s="3"/>
      <c r="C11" s="17"/>
      <c r="D11"/>
      <c r="E11"/>
      <c r="F11"/>
      <c r="G11"/>
    </row>
    <row r="12" spans="1:8" ht="47.25">
      <c r="A12" s="3" t="s">
        <v>14</v>
      </c>
      <c r="C12" s="59" t="s">
        <v>68</v>
      </c>
      <c r="D12"/>
      <c r="E12"/>
      <c r="F12"/>
      <c r="G12"/>
    </row>
    <row r="13" spans="1:8" ht="15">
      <c r="A13" s="4"/>
      <c r="C13" s="5"/>
    </row>
    <row r="14" spans="1:8" ht="15">
      <c r="A14" s="4"/>
      <c r="C14" s="5"/>
    </row>
    <row r="15" spans="1:8" ht="15">
      <c r="A15" s="4"/>
      <c r="C15" s="5"/>
    </row>
    <row r="16" spans="1:8" ht="47.25">
      <c r="A16" s="33" t="s">
        <v>13</v>
      </c>
      <c r="C16" s="11" t="s">
        <v>271</v>
      </c>
    </row>
    <row r="17" spans="1:3" ht="15">
      <c r="A17" s="3"/>
      <c r="C17" s="6"/>
    </row>
    <row r="18" spans="1:3" ht="15">
      <c r="A18" s="4"/>
      <c r="C18" s="5"/>
    </row>
    <row r="19" spans="1:3" ht="15">
      <c r="A19" s="4"/>
      <c r="C19" s="5"/>
    </row>
    <row r="20" spans="1:3" ht="15.75">
      <c r="A20" s="4" t="s">
        <v>16</v>
      </c>
      <c r="C20" s="34" t="s">
        <v>67</v>
      </c>
    </row>
    <row r="21" spans="1:3" ht="15.75">
      <c r="A21" s="4"/>
      <c r="C21" s="34"/>
    </row>
    <row r="22" spans="1:3" ht="15.75">
      <c r="A22" s="4"/>
      <c r="C22" s="34"/>
    </row>
    <row r="23" spans="1:3" ht="15">
      <c r="A23" s="3" t="s">
        <v>270</v>
      </c>
      <c r="C23" s="142"/>
    </row>
    <row r="24" spans="1:3" ht="15.75">
      <c r="A24" s="4"/>
      <c r="C24" s="34"/>
    </row>
    <row r="25" spans="1:3" ht="63">
      <c r="A25" s="3" t="s">
        <v>2</v>
      </c>
      <c r="C25" s="11" t="s">
        <v>3</v>
      </c>
    </row>
    <row r="26" spans="1:3" ht="15.75">
      <c r="A26" s="3"/>
      <c r="C26" s="11"/>
    </row>
    <row r="27" spans="1:3" ht="15.75">
      <c r="A27" s="3"/>
      <c r="C27" s="11"/>
    </row>
    <row r="28" spans="1:3" ht="15.75">
      <c r="A28" s="3"/>
      <c r="C28" s="11"/>
    </row>
    <row r="29" spans="1:3" ht="15.75">
      <c r="A29" s="3"/>
      <c r="C29" s="11"/>
    </row>
    <row r="30" spans="1:3" ht="15.75">
      <c r="A30" s="3"/>
      <c r="C30" s="11"/>
    </row>
    <row r="31" spans="1:3" ht="15.75">
      <c r="A31" s="4"/>
      <c r="C31" s="34"/>
    </row>
    <row r="32" spans="1:3" ht="15.75">
      <c r="A32" s="4"/>
      <c r="C32" s="34"/>
    </row>
    <row r="33" spans="1:3" ht="15.75">
      <c r="A33" s="4" t="s">
        <v>4</v>
      </c>
      <c r="C33" s="34" t="s">
        <v>443</v>
      </c>
    </row>
  </sheetData>
  <phoneticPr fontId="7"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54"/>
  <sheetViews>
    <sheetView tabSelected="1" view="pageBreakPreview" zoomScaleNormal="85" zoomScaleSheetLayoutView="100" zoomScalePageLayoutView="70" workbookViewId="0">
      <pane xSplit="1" ySplit="2" topLeftCell="B3" activePane="bottomRight" state="frozen"/>
      <selection pane="topRight" activeCell="B1" sqref="B1"/>
      <selection pane="bottomLeft" activeCell="A11" sqref="A11"/>
      <selection pane="bottomRight" activeCell="A42" sqref="A42:A47"/>
    </sheetView>
  </sheetViews>
  <sheetFormatPr defaultColWidth="9.140625" defaultRowHeight="14.25"/>
  <cols>
    <col min="1" max="1" width="91.28515625" style="10" customWidth="1"/>
    <col min="2" max="16384" width="9.140625" style="10"/>
  </cols>
  <sheetData>
    <row r="2" spans="1:1" ht="19.5" customHeight="1">
      <c r="A2" s="60" t="s">
        <v>672</v>
      </c>
    </row>
    <row r="3" spans="1:1">
      <c r="A3" s="18"/>
    </row>
    <row r="4" spans="1:1">
      <c r="A4" s="62" t="s">
        <v>56</v>
      </c>
    </row>
    <row r="5" spans="1:1" ht="319.5" customHeight="1">
      <c r="A5" s="62" t="s">
        <v>673</v>
      </c>
    </row>
    <row r="6" spans="1:1" ht="178.5">
      <c r="A6" s="62" t="s">
        <v>64</v>
      </c>
    </row>
    <row r="7" spans="1:1" ht="127.5">
      <c r="A7" s="62" t="s">
        <v>17</v>
      </c>
    </row>
    <row r="8" spans="1:1" ht="76.5">
      <c r="A8" s="61" t="s">
        <v>18</v>
      </c>
    </row>
    <row r="9" spans="1:1" ht="25.5">
      <c r="A9" s="61" t="s">
        <v>19</v>
      </c>
    </row>
    <row r="10" spans="1:1" ht="216.75">
      <c r="A10" s="61" t="s">
        <v>58</v>
      </c>
    </row>
    <row r="11" spans="1:1" ht="409.5">
      <c r="A11" s="61" t="s">
        <v>59</v>
      </c>
    </row>
    <row r="12" spans="1:1" ht="165.75">
      <c r="A12" s="61" t="s">
        <v>20</v>
      </c>
    </row>
    <row r="13" spans="1:1">
      <c r="A13" s="61" t="s">
        <v>21</v>
      </c>
    </row>
    <row r="14" spans="1:1" ht="38.25">
      <c r="A14" s="61" t="s">
        <v>22</v>
      </c>
    </row>
    <row r="15" spans="1:1" ht="51">
      <c r="A15" s="61" t="s">
        <v>23</v>
      </c>
    </row>
    <row r="16" spans="1:1" ht="25.5">
      <c r="A16" s="61" t="s">
        <v>24</v>
      </c>
    </row>
    <row r="17" spans="1:1" ht="25.5">
      <c r="A17" s="61" t="s">
        <v>25</v>
      </c>
    </row>
    <row r="18" spans="1:1" ht="25.5">
      <c r="A18" s="61" t="s">
        <v>26</v>
      </c>
    </row>
    <row r="19" spans="1:1" ht="25.5">
      <c r="A19" s="61" t="s">
        <v>27</v>
      </c>
    </row>
    <row r="20" spans="1:1" ht="51">
      <c r="A20" s="61" t="s">
        <v>28</v>
      </c>
    </row>
    <row r="21" spans="1:1" ht="25.5">
      <c r="A21" s="61" t="s">
        <v>29</v>
      </c>
    </row>
    <row r="22" spans="1:1" ht="51">
      <c r="A22" s="61" t="s">
        <v>30</v>
      </c>
    </row>
    <row r="23" spans="1:1" ht="51">
      <c r="A23" s="61" t="s">
        <v>31</v>
      </c>
    </row>
    <row r="24" spans="1:1" ht="38.25">
      <c r="A24" s="61" t="s">
        <v>32</v>
      </c>
    </row>
    <row r="25" spans="1:1">
      <c r="A25" s="61" t="s">
        <v>33</v>
      </c>
    </row>
    <row r="26" spans="1:1" ht="25.5">
      <c r="A26" s="61" t="s">
        <v>34</v>
      </c>
    </row>
    <row r="27" spans="1:1" ht="38.25">
      <c r="A27" s="61" t="s">
        <v>35</v>
      </c>
    </row>
    <row r="28" spans="1:1" ht="25.5">
      <c r="A28" s="61" t="s">
        <v>36</v>
      </c>
    </row>
    <row r="29" spans="1:1" ht="38.25">
      <c r="A29" s="210" t="s">
        <v>674</v>
      </c>
    </row>
    <row r="30" spans="1:1" ht="63.75">
      <c r="A30" s="61" t="s">
        <v>37</v>
      </c>
    </row>
    <row r="31" spans="1:1" ht="25.5">
      <c r="A31" s="61" t="s">
        <v>38</v>
      </c>
    </row>
    <row r="32" spans="1:1" ht="25.5">
      <c r="A32" s="61" t="s">
        <v>39</v>
      </c>
    </row>
    <row r="33" spans="1:1" ht="38.25">
      <c r="A33" s="61" t="s">
        <v>40</v>
      </c>
    </row>
    <row r="34" spans="1:1" ht="38.25">
      <c r="A34" s="61" t="s">
        <v>41</v>
      </c>
    </row>
    <row r="35" spans="1:1" ht="25.5">
      <c r="A35" s="61" t="s">
        <v>42</v>
      </c>
    </row>
    <row r="36" spans="1:1" ht="25.5">
      <c r="A36" s="61" t="s">
        <v>43</v>
      </c>
    </row>
    <row r="37" spans="1:1" ht="51">
      <c r="A37" s="61" t="s">
        <v>44</v>
      </c>
    </row>
    <row r="38" spans="1:1" ht="38.25">
      <c r="A38" s="61" t="s">
        <v>45</v>
      </c>
    </row>
    <row r="39" spans="1:1" ht="63.75">
      <c r="A39" s="61" t="s">
        <v>46</v>
      </c>
    </row>
    <row r="40" spans="1:1" ht="51">
      <c r="A40" s="61" t="s">
        <v>47</v>
      </c>
    </row>
    <row r="41" spans="1:1" ht="38.25">
      <c r="A41" s="61" t="s">
        <v>48</v>
      </c>
    </row>
    <row r="42" spans="1:1" ht="89.25">
      <c r="A42" s="210" t="s">
        <v>667</v>
      </c>
    </row>
    <row r="43" spans="1:1" ht="293.25">
      <c r="A43" s="210" t="s">
        <v>668</v>
      </c>
    </row>
    <row r="44" spans="1:1" ht="242.25">
      <c r="A44" s="210" t="s">
        <v>669</v>
      </c>
    </row>
    <row r="45" spans="1:1" ht="306">
      <c r="A45" s="210" t="s">
        <v>670</v>
      </c>
    </row>
    <row r="46" spans="1:1" ht="102">
      <c r="A46" s="210" t="s">
        <v>671</v>
      </c>
    </row>
    <row r="47" spans="1:1">
      <c r="A47" s="210" t="s">
        <v>49</v>
      </c>
    </row>
    <row r="48" spans="1:1" ht="25.5">
      <c r="A48" s="61" t="s">
        <v>50</v>
      </c>
    </row>
    <row r="49" spans="1:1" ht="51">
      <c r="A49" s="61" t="s">
        <v>51</v>
      </c>
    </row>
    <row r="50" spans="1:1" ht="153">
      <c r="A50" s="61" t="s">
        <v>57</v>
      </c>
    </row>
    <row r="51" spans="1:1" ht="76.5">
      <c r="A51" s="61" t="s">
        <v>52</v>
      </c>
    </row>
    <row r="52" spans="1:1">
      <c r="A52" s="61" t="s">
        <v>53</v>
      </c>
    </row>
    <row r="53" spans="1:1" ht="63.75">
      <c r="A53" s="61" t="s">
        <v>54</v>
      </c>
    </row>
    <row r="54" spans="1:1" ht="51">
      <c r="A54" s="61" t="s">
        <v>55</v>
      </c>
    </row>
  </sheetData>
  <pageMargins left="0.75" right="0.75" top="1" bottom="1" header="0.5" footer="0.5"/>
  <pageSetup paperSize="9" scale="95" orientation="portrait" r:id="rId1"/>
  <headerFooter alignWithMargins="0"/>
  <rowBreaks count="4" manualBreakCount="4">
    <brk id="7" man="1"/>
    <brk id="11" man="1"/>
    <brk id="27" max="16383" man="1"/>
    <brk id="4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G265"/>
  <sheetViews>
    <sheetView view="pageBreakPreview" zoomScaleNormal="100" zoomScaleSheetLayoutView="100" zoomScalePageLayoutView="70" workbookViewId="0">
      <pane xSplit="6" ySplit="4" topLeftCell="G17" activePane="bottomRight" state="frozen"/>
      <selection pane="topRight" activeCell="G1" sqref="G1"/>
      <selection pane="bottomLeft" activeCell="A10" sqref="A10"/>
      <selection pane="bottomRight"/>
    </sheetView>
  </sheetViews>
  <sheetFormatPr defaultColWidth="9.140625" defaultRowHeight="14.25"/>
  <cols>
    <col min="1" max="1" width="8.28515625" style="7" bestFit="1" customWidth="1"/>
    <col min="2" max="2" width="53.85546875" style="10" customWidth="1"/>
    <col min="3" max="3" width="11.140625" style="8" customWidth="1"/>
    <col min="4" max="4" width="9.5703125" style="8" customWidth="1"/>
    <col min="5" max="5" width="15.5703125" style="9" bestFit="1" customWidth="1"/>
    <col min="6" max="6" width="15.85546875" style="9" bestFit="1" customWidth="1"/>
    <col min="7" max="7" width="10.140625" style="10" bestFit="1" customWidth="1"/>
    <col min="8" max="16384" width="9.140625" style="10"/>
  </cols>
  <sheetData>
    <row r="2" spans="1:7" ht="15.75">
      <c r="A2" s="171" t="s">
        <v>372</v>
      </c>
      <c r="B2" s="44" t="s">
        <v>453</v>
      </c>
      <c r="C2" s="41"/>
      <c r="D2" s="41"/>
      <c r="E2" s="45"/>
      <c r="F2" s="45"/>
    </row>
    <row r="3" spans="1:7" s="12" customFormat="1">
      <c r="A3" s="38"/>
      <c r="B3" s="46"/>
      <c r="C3" s="47"/>
      <c r="D3" s="47"/>
      <c r="E3" s="48"/>
      <c r="F3" s="48"/>
    </row>
    <row r="4" spans="1:7" s="13" customFormat="1" ht="23.25" customHeight="1">
      <c r="A4" s="49" t="s">
        <v>5</v>
      </c>
      <c r="B4" s="90" t="s">
        <v>6</v>
      </c>
      <c r="C4" s="51" t="s">
        <v>7</v>
      </c>
      <c r="D4" s="51" t="s">
        <v>8</v>
      </c>
      <c r="E4" s="52" t="s">
        <v>9</v>
      </c>
      <c r="F4" s="52" t="s">
        <v>10</v>
      </c>
    </row>
    <row r="5" spans="1:7" s="13" customFormat="1" ht="229.5">
      <c r="A5" s="86"/>
      <c r="B5" s="91" t="s">
        <v>212</v>
      </c>
      <c r="C5" s="88"/>
      <c r="D5" s="88"/>
      <c r="E5" s="89"/>
      <c r="F5" s="89"/>
    </row>
    <row r="6" spans="1:7" s="13" customFormat="1" ht="51">
      <c r="A6" s="86"/>
      <c r="B6" s="92" t="s">
        <v>213</v>
      </c>
      <c r="C6" s="92"/>
      <c r="D6" s="92"/>
      <c r="E6" s="92"/>
      <c r="F6" s="92"/>
      <c r="G6" s="92"/>
    </row>
    <row r="7" spans="1:7" s="13" customFormat="1" ht="38.25">
      <c r="A7" s="86"/>
      <c r="B7" s="92" t="s">
        <v>81</v>
      </c>
      <c r="C7" s="88"/>
      <c r="D7" s="88"/>
      <c r="E7" s="89"/>
      <c r="F7" s="89"/>
    </row>
    <row r="8" spans="1:7" s="13" customFormat="1" ht="63.75">
      <c r="A8" s="86"/>
      <c r="B8" s="92" t="s">
        <v>214</v>
      </c>
      <c r="C8" s="88"/>
      <c r="D8" s="88"/>
      <c r="E8" s="89"/>
      <c r="F8" s="89"/>
    </row>
    <row r="9" spans="1:7" s="13" customFormat="1" ht="140.25">
      <c r="A9" s="86"/>
      <c r="B9" s="91" t="s">
        <v>216</v>
      </c>
      <c r="C9" s="88"/>
      <c r="D9" s="88"/>
      <c r="E9" s="89"/>
      <c r="F9" s="89"/>
    </row>
    <row r="10" spans="1:7" s="13" customFormat="1" ht="12.75">
      <c r="A10" s="86"/>
      <c r="B10" s="92"/>
      <c r="C10" s="88"/>
      <c r="D10" s="88"/>
      <c r="E10" s="89"/>
      <c r="F10" s="89"/>
    </row>
    <row r="11" spans="1:7" s="13" customFormat="1" ht="12.75">
      <c r="A11" s="86"/>
      <c r="B11" s="92"/>
      <c r="C11" s="88"/>
      <c r="D11" s="88"/>
      <c r="E11" s="89"/>
      <c r="F11" s="89"/>
    </row>
    <row r="12" spans="1:7" s="13" customFormat="1" ht="12.75">
      <c r="A12" s="185" t="s">
        <v>61</v>
      </c>
      <c r="B12" s="115" t="s">
        <v>217</v>
      </c>
      <c r="C12" s="88"/>
      <c r="D12" s="88"/>
      <c r="E12" s="89"/>
      <c r="F12" s="89"/>
    </row>
    <row r="13" spans="1:7" s="13" customFormat="1" ht="12.75">
      <c r="A13" s="189"/>
      <c r="B13" s="91"/>
      <c r="C13" s="88"/>
      <c r="D13" s="88"/>
      <c r="E13" s="89"/>
      <c r="F13" s="89"/>
    </row>
    <row r="14" spans="1:7" s="13" customFormat="1" ht="76.5">
      <c r="A14" s="189"/>
      <c r="B14" s="91" t="s">
        <v>82</v>
      </c>
      <c r="C14" s="88"/>
      <c r="D14" s="88"/>
      <c r="E14" s="89"/>
      <c r="F14" s="89"/>
    </row>
    <row r="15" spans="1:7" s="13" customFormat="1" ht="25.5">
      <c r="A15" s="189"/>
      <c r="B15" s="91" t="s">
        <v>215</v>
      </c>
      <c r="C15" s="88"/>
      <c r="D15" s="88"/>
      <c r="E15" s="89"/>
      <c r="F15" s="89"/>
    </row>
    <row r="16" spans="1:7" s="13" customFormat="1" ht="12.75">
      <c r="A16" s="189"/>
      <c r="B16" s="91"/>
      <c r="C16" s="88"/>
      <c r="D16" s="88"/>
      <c r="E16" s="89"/>
      <c r="F16" s="89"/>
    </row>
    <row r="17" spans="1:6" s="13" customFormat="1" ht="76.5">
      <c r="A17" s="186" t="s">
        <v>299</v>
      </c>
      <c r="B17" s="93" t="s">
        <v>77</v>
      </c>
      <c r="C17" s="73" t="s">
        <v>11</v>
      </c>
      <c r="D17" s="73">
        <v>1</v>
      </c>
      <c r="E17" s="74">
        <v>0</v>
      </c>
      <c r="F17" s="74">
        <f>D17*E17</f>
        <v>0</v>
      </c>
    </row>
    <row r="18" spans="1:6" s="13" customFormat="1" ht="12.75">
      <c r="A18" s="189"/>
      <c r="B18" s="87"/>
      <c r="C18" s="88"/>
      <c r="D18" s="88"/>
      <c r="E18" s="89"/>
      <c r="F18" s="89"/>
    </row>
    <row r="19" spans="1:6" s="13" customFormat="1" ht="51">
      <c r="A19" s="186" t="s">
        <v>300</v>
      </c>
      <c r="B19" s="93" t="s">
        <v>78</v>
      </c>
      <c r="C19" s="73" t="s">
        <v>79</v>
      </c>
      <c r="D19" s="73">
        <v>8</v>
      </c>
      <c r="E19" s="74">
        <v>0</v>
      </c>
      <c r="F19" s="74">
        <f>D19*E19</f>
        <v>0</v>
      </c>
    </row>
    <row r="20" spans="1:6" s="13" customFormat="1" ht="12.75">
      <c r="A20" s="189"/>
      <c r="B20" s="87"/>
      <c r="C20" s="88"/>
      <c r="D20" s="88"/>
      <c r="E20" s="89"/>
      <c r="F20" s="89"/>
    </row>
    <row r="21" spans="1:6" s="13" customFormat="1" ht="89.25">
      <c r="A21" s="186" t="s">
        <v>301</v>
      </c>
      <c r="B21" s="93" t="s">
        <v>456</v>
      </c>
      <c r="C21" s="73" t="s">
        <v>11</v>
      </c>
      <c r="D21" s="73">
        <v>1</v>
      </c>
      <c r="E21" s="74">
        <v>0</v>
      </c>
      <c r="F21" s="74">
        <f>D21*E21</f>
        <v>0</v>
      </c>
    </row>
    <row r="22" spans="1:6" s="13" customFormat="1" ht="12.75">
      <c r="A22" s="189"/>
      <c r="B22" s="87"/>
      <c r="C22" s="88"/>
      <c r="D22" s="88"/>
      <c r="E22" s="89"/>
      <c r="F22" s="89"/>
    </row>
    <row r="23" spans="1:6" s="13" customFormat="1" ht="12.75">
      <c r="A23" s="185" t="s">
        <v>302</v>
      </c>
      <c r="B23" s="120" t="s">
        <v>205</v>
      </c>
      <c r="C23" s="66" t="s">
        <v>93</v>
      </c>
      <c r="D23" s="66">
        <v>23</v>
      </c>
      <c r="E23" s="67">
        <v>0</v>
      </c>
      <c r="F23" s="67">
        <f>D23*E23</f>
        <v>0</v>
      </c>
    </row>
    <row r="24" spans="1:6" s="13" customFormat="1" ht="127.5">
      <c r="A24" s="190"/>
      <c r="B24" s="93" t="s">
        <v>206</v>
      </c>
      <c r="C24" s="118"/>
      <c r="D24" s="118"/>
      <c r="E24" s="119"/>
      <c r="F24" s="119"/>
    </row>
    <row r="25" spans="1:6" s="13" customFormat="1" ht="12.75">
      <c r="A25" s="189"/>
      <c r="B25" s="87"/>
      <c r="C25" s="88"/>
      <c r="D25" s="88"/>
      <c r="E25" s="89"/>
      <c r="F25" s="89"/>
    </row>
    <row r="26" spans="1:6" s="13" customFormat="1" ht="12.75">
      <c r="A26" s="185" t="s">
        <v>303</v>
      </c>
      <c r="B26" s="120" t="s">
        <v>207</v>
      </c>
      <c r="C26" s="66"/>
      <c r="D26" s="66"/>
      <c r="E26" s="67"/>
      <c r="F26" s="67"/>
    </row>
    <row r="27" spans="1:6" s="13" customFormat="1" ht="76.5">
      <c r="A27" s="189"/>
      <c r="B27" s="120" t="s">
        <v>208</v>
      </c>
      <c r="C27" s="88"/>
      <c r="D27" s="88"/>
      <c r="E27" s="89"/>
      <c r="F27" s="89"/>
    </row>
    <row r="28" spans="1:6" s="13" customFormat="1" ht="38.25">
      <c r="A28" s="185" t="s">
        <v>304</v>
      </c>
      <c r="B28" s="116" t="s">
        <v>467</v>
      </c>
      <c r="C28" s="66" t="s">
        <v>60</v>
      </c>
      <c r="D28" s="66">
        <v>2</v>
      </c>
      <c r="E28" s="67">
        <v>0</v>
      </c>
      <c r="F28" s="67">
        <f>D28*E28</f>
        <v>0</v>
      </c>
    </row>
    <row r="29" spans="1:6" s="13" customFormat="1" ht="51">
      <c r="A29" s="186" t="s">
        <v>305</v>
      </c>
      <c r="B29" s="121" t="s">
        <v>209</v>
      </c>
      <c r="C29" s="73" t="s">
        <v>60</v>
      </c>
      <c r="D29" s="73">
        <v>1</v>
      </c>
      <c r="E29" s="74">
        <v>0</v>
      </c>
      <c r="F29" s="74">
        <f>D29*E29</f>
        <v>0</v>
      </c>
    </row>
    <row r="30" spans="1:6" s="13" customFormat="1" ht="12.75">
      <c r="A30" s="189"/>
      <c r="B30" s="87"/>
      <c r="C30" s="88"/>
      <c r="D30" s="88"/>
      <c r="E30" s="89"/>
      <c r="F30" s="89"/>
    </row>
    <row r="31" spans="1:6" s="13" customFormat="1" ht="38.25">
      <c r="A31" s="186" t="s">
        <v>306</v>
      </c>
      <c r="B31" s="121" t="s">
        <v>210</v>
      </c>
      <c r="C31" s="73" t="s">
        <v>196</v>
      </c>
      <c r="D31" s="73">
        <v>38</v>
      </c>
      <c r="E31" s="74">
        <v>0</v>
      </c>
      <c r="F31" s="74">
        <f>D31*E31</f>
        <v>0</v>
      </c>
    </row>
    <row r="32" spans="1:6" s="13" customFormat="1" ht="12.75">
      <c r="A32" s="189"/>
      <c r="B32" s="87"/>
      <c r="C32" s="88"/>
      <c r="D32" s="88"/>
      <c r="E32" s="89"/>
      <c r="F32" s="89"/>
    </row>
    <row r="33" spans="1:7" s="13" customFormat="1" ht="51">
      <c r="A33" s="186" t="s">
        <v>307</v>
      </c>
      <c r="B33" s="121" t="s">
        <v>211</v>
      </c>
      <c r="C33" s="73" t="s">
        <v>60</v>
      </c>
      <c r="D33" s="73">
        <v>1</v>
      </c>
      <c r="E33" s="74">
        <v>0</v>
      </c>
      <c r="F33" s="74">
        <f>D33*E33</f>
        <v>0</v>
      </c>
    </row>
    <row r="34" spans="1:7" s="13" customFormat="1" ht="12.75">
      <c r="A34" s="189"/>
      <c r="B34" s="87"/>
      <c r="C34" s="88"/>
      <c r="D34" s="88"/>
      <c r="E34" s="89"/>
      <c r="F34" s="89"/>
    </row>
    <row r="35" spans="1:7" s="13" customFormat="1" ht="38.25">
      <c r="A35" s="186" t="s">
        <v>308</v>
      </c>
      <c r="B35" s="93" t="s">
        <v>147</v>
      </c>
      <c r="C35" s="73" t="s">
        <v>11</v>
      </c>
      <c r="D35" s="73">
        <v>1</v>
      </c>
      <c r="E35" s="74">
        <v>0</v>
      </c>
      <c r="F35" s="74">
        <f>D35*E35</f>
        <v>0</v>
      </c>
    </row>
    <row r="36" spans="1:7" s="13" customFormat="1" ht="12.75">
      <c r="A36" s="189"/>
      <c r="B36" s="87"/>
      <c r="C36" s="88"/>
      <c r="D36" s="88"/>
      <c r="E36" s="89"/>
      <c r="F36" s="89"/>
    </row>
    <row r="37" spans="1:7" s="13" customFormat="1" ht="25.5">
      <c r="A37" s="191"/>
      <c r="B37" s="149" t="s">
        <v>312</v>
      </c>
      <c r="C37" s="51"/>
      <c r="D37" s="51"/>
      <c r="E37" s="52"/>
      <c r="F37" s="148">
        <f>SUM(F17:F35)</f>
        <v>0</v>
      </c>
    </row>
    <row r="38" spans="1:7" s="13" customFormat="1" ht="12.75">
      <c r="A38" s="192"/>
      <c r="B38" s="90"/>
      <c r="C38" s="146"/>
      <c r="D38" s="146"/>
      <c r="E38" s="147"/>
      <c r="F38" s="147"/>
    </row>
    <row r="39" spans="1:7" s="13" customFormat="1" ht="12.75">
      <c r="A39" s="189"/>
      <c r="B39" s="87"/>
      <c r="C39" s="88"/>
      <c r="D39" s="88"/>
      <c r="E39" s="89"/>
      <c r="F39" s="89"/>
    </row>
    <row r="40" spans="1:7" s="13" customFormat="1" ht="12.75">
      <c r="A40" s="185" t="s">
        <v>62</v>
      </c>
      <c r="B40" s="115" t="s">
        <v>218</v>
      </c>
      <c r="C40" s="88"/>
      <c r="D40" s="88"/>
      <c r="E40" s="89"/>
      <c r="F40" s="89"/>
    </row>
    <row r="41" spans="1:7" s="13" customFormat="1" ht="12.75">
      <c r="A41" s="189"/>
      <c r="B41" s="87"/>
      <c r="C41" s="88"/>
      <c r="D41" s="88"/>
      <c r="E41" s="89"/>
      <c r="F41" s="89"/>
    </row>
    <row r="42" spans="1:7" s="13" customFormat="1" ht="25.5">
      <c r="A42" s="189"/>
      <c r="B42" s="92" t="s">
        <v>219</v>
      </c>
      <c r="C42" s="92"/>
      <c r="D42" s="92"/>
      <c r="E42" s="92"/>
      <c r="F42" s="92"/>
      <c r="G42" s="92"/>
    </row>
    <row r="43" spans="1:7" s="13" customFormat="1" ht="38.25">
      <c r="A43" s="189"/>
      <c r="B43" s="92" t="s">
        <v>220</v>
      </c>
      <c r="C43" s="88"/>
      <c r="D43" s="88"/>
      <c r="E43" s="89"/>
      <c r="F43" s="89"/>
    </row>
    <row r="44" spans="1:7" s="13" customFormat="1" ht="12.75">
      <c r="A44" s="189"/>
      <c r="B44" s="87"/>
      <c r="C44" s="88"/>
      <c r="D44" s="88"/>
      <c r="E44" s="89"/>
      <c r="F44" s="89"/>
    </row>
    <row r="45" spans="1:7" s="13" customFormat="1" ht="24">
      <c r="A45" s="185" t="s">
        <v>309</v>
      </c>
      <c r="B45" s="123" t="s">
        <v>221</v>
      </c>
      <c r="C45" s="66" t="s">
        <v>93</v>
      </c>
      <c r="D45" s="66">
        <v>23</v>
      </c>
      <c r="E45" s="67">
        <v>0</v>
      </c>
      <c r="F45" s="67">
        <f>D45*E45</f>
        <v>0</v>
      </c>
    </row>
    <row r="46" spans="1:7" s="13" customFormat="1" ht="72">
      <c r="A46" s="190"/>
      <c r="B46" s="124" t="s">
        <v>222</v>
      </c>
      <c r="C46" s="118"/>
      <c r="D46" s="118"/>
      <c r="E46" s="119"/>
      <c r="F46" s="119"/>
    </row>
    <row r="47" spans="1:7" s="13" customFormat="1" ht="12.75">
      <c r="A47" s="189"/>
      <c r="B47" s="87"/>
      <c r="C47" s="88"/>
      <c r="D47" s="88"/>
      <c r="E47" s="89"/>
      <c r="F47" s="89"/>
    </row>
    <row r="48" spans="1:7" s="13" customFormat="1" ht="60">
      <c r="A48" s="186" t="s">
        <v>310</v>
      </c>
      <c r="B48" s="124" t="s">
        <v>223</v>
      </c>
      <c r="C48" s="73" t="s">
        <v>93</v>
      </c>
      <c r="D48" s="73">
        <v>23</v>
      </c>
      <c r="E48" s="74">
        <v>0</v>
      </c>
      <c r="F48" s="74">
        <f>D48*E48</f>
        <v>0</v>
      </c>
    </row>
    <row r="49" spans="1:7" s="13" customFormat="1" ht="12.75">
      <c r="A49" s="189"/>
      <c r="B49" s="87"/>
      <c r="C49" s="88"/>
      <c r="D49" s="88"/>
      <c r="E49" s="89"/>
      <c r="F49" s="89"/>
    </row>
    <row r="50" spans="1:7" s="13" customFormat="1" ht="36">
      <c r="A50" s="186" t="s">
        <v>311</v>
      </c>
      <c r="B50" s="124" t="s">
        <v>224</v>
      </c>
      <c r="C50" s="73" t="s">
        <v>196</v>
      </c>
      <c r="D50" s="73">
        <v>5</v>
      </c>
      <c r="E50" s="74">
        <v>0</v>
      </c>
      <c r="F50" s="74">
        <f>D50*E50</f>
        <v>0</v>
      </c>
    </row>
    <row r="51" spans="1:7" s="13" customFormat="1" ht="12.75">
      <c r="A51" s="189"/>
      <c r="B51" s="87"/>
      <c r="C51" s="88"/>
      <c r="D51" s="88"/>
      <c r="E51" s="89"/>
      <c r="F51" s="89"/>
    </row>
    <row r="52" spans="1:7" s="13" customFormat="1" ht="12.75">
      <c r="A52" s="193"/>
      <c r="B52" s="50" t="s">
        <v>313</v>
      </c>
      <c r="C52" s="51"/>
      <c r="D52" s="51"/>
      <c r="E52" s="52"/>
      <c r="F52" s="148">
        <f>SUM(F45:F50)</f>
        <v>0</v>
      </c>
    </row>
    <row r="53" spans="1:7" s="13" customFormat="1" ht="12.75">
      <c r="A53" s="189"/>
      <c r="B53" s="87"/>
      <c r="C53" s="88"/>
      <c r="D53" s="88"/>
      <c r="E53" s="89"/>
      <c r="F53" s="89"/>
    </row>
    <row r="54" spans="1:7" s="13" customFormat="1" ht="12.75">
      <c r="A54" s="189"/>
      <c r="B54" s="87"/>
      <c r="C54" s="88"/>
      <c r="D54" s="88"/>
      <c r="E54" s="89"/>
      <c r="F54" s="89"/>
    </row>
    <row r="55" spans="1:7" s="13" customFormat="1" ht="12.75">
      <c r="A55" s="185" t="s">
        <v>63</v>
      </c>
      <c r="B55" s="115" t="s">
        <v>225</v>
      </c>
      <c r="C55" s="88"/>
      <c r="D55" s="88"/>
      <c r="E55" s="89"/>
      <c r="F55" s="89"/>
    </row>
    <row r="56" spans="1:7" s="13" customFormat="1" ht="12.75">
      <c r="A56" s="189"/>
      <c r="B56" s="115"/>
      <c r="C56" s="88"/>
      <c r="D56" s="88"/>
      <c r="E56" s="89"/>
      <c r="F56" s="89"/>
    </row>
    <row r="57" spans="1:7" s="13" customFormat="1" ht="51">
      <c r="A57" s="189"/>
      <c r="B57" s="92" t="s">
        <v>226</v>
      </c>
      <c r="C57" s="92"/>
      <c r="D57" s="92"/>
      <c r="E57" s="92"/>
      <c r="F57" s="92"/>
      <c r="G57" s="92"/>
    </row>
    <row r="58" spans="1:7" s="13" customFormat="1" ht="38.25">
      <c r="A58" s="189"/>
      <c r="B58" s="92" t="s">
        <v>227</v>
      </c>
      <c r="C58" s="92"/>
      <c r="D58" s="92"/>
      <c r="E58" s="92"/>
      <c r="F58" s="92"/>
      <c r="G58" s="92"/>
    </row>
    <row r="59" spans="1:7" s="13" customFormat="1" ht="76.5">
      <c r="A59" s="189"/>
      <c r="B59" s="92" t="s">
        <v>228</v>
      </c>
      <c r="C59" s="92"/>
      <c r="D59" s="92"/>
      <c r="E59" s="92"/>
      <c r="F59" s="92"/>
      <c r="G59" s="92"/>
    </row>
    <row r="60" spans="1:7" s="13" customFormat="1" ht="12.75">
      <c r="A60" s="189"/>
      <c r="B60" s="92"/>
      <c r="C60" s="92"/>
      <c r="D60" s="92"/>
      <c r="E60" s="92"/>
      <c r="F60" s="92"/>
      <c r="G60" s="92"/>
    </row>
    <row r="61" spans="1:7" s="13" customFormat="1" ht="25.5">
      <c r="A61" s="185" t="s">
        <v>314</v>
      </c>
      <c r="B61" s="125" t="s">
        <v>229</v>
      </c>
      <c r="C61" s="66"/>
      <c r="D61" s="66"/>
      <c r="E61" s="67"/>
      <c r="F61" s="67"/>
      <c r="G61" s="92"/>
    </row>
    <row r="62" spans="1:7" s="13" customFormat="1" ht="76.5">
      <c r="A62" s="185"/>
      <c r="B62" s="127" t="s">
        <v>230</v>
      </c>
      <c r="C62" s="66"/>
      <c r="D62" s="66"/>
      <c r="E62" s="67"/>
      <c r="F62" s="67"/>
      <c r="G62" s="92"/>
    </row>
    <row r="63" spans="1:7" s="13" customFormat="1" ht="38.25">
      <c r="A63" s="185" t="s">
        <v>315</v>
      </c>
      <c r="B63" s="125" t="s">
        <v>231</v>
      </c>
      <c r="C63" s="66" t="s">
        <v>125</v>
      </c>
      <c r="D63" s="66">
        <v>2</v>
      </c>
      <c r="E63" s="67">
        <v>0</v>
      </c>
      <c r="F63" s="67">
        <f>D63*E63</f>
        <v>0</v>
      </c>
      <c r="G63" s="92"/>
    </row>
    <row r="64" spans="1:7" s="13" customFormat="1" ht="63.75">
      <c r="A64" s="186" t="s">
        <v>316</v>
      </c>
      <c r="B64" s="126" t="s">
        <v>232</v>
      </c>
      <c r="C64" s="73" t="s">
        <v>125</v>
      </c>
      <c r="D64" s="73">
        <v>2</v>
      </c>
      <c r="E64" s="74">
        <v>0</v>
      </c>
      <c r="F64" s="74">
        <f>D64*E64</f>
        <v>0</v>
      </c>
      <c r="G64" s="92"/>
    </row>
    <row r="65" spans="1:7" s="13" customFormat="1" ht="12.75">
      <c r="A65" s="189"/>
      <c r="B65" s="92"/>
      <c r="C65" s="92"/>
      <c r="D65" s="92"/>
      <c r="E65" s="92"/>
      <c r="F65" s="92"/>
      <c r="G65" s="92"/>
    </row>
    <row r="66" spans="1:7" s="13" customFormat="1" ht="12.75">
      <c r="A66" s="193"/>
      <c r="B66" s="151" t="s">
        <v>317</v>
      </c>
      <c r="C66" s="152"/>
      <c r="D66" s="152"/>
      <c r="E66" s="152"/>
      <c r="F66" s="153">
        <f>SUM(F63:F64)</f>
        <v>0</v>
      </c>
      <c r="G66" s="92"/>
    </row>
    <row r="67" spans="1:7" s="13" customFormat="1" ht="12.75">
      <c r="A67" s="189"/>
      <c r="B67" s="92"/>
      <c r="C67" s="92"/>
      <c r="D67" s="92"/>
      <c r="E67" s="92"/>
      <c r="F67" s="92"/>
      <c r="G67" s="92"/>
    </row>
    <row r="68" spans="1:7" s="13" customFormat="1" ht="12.75">
      <c r="A68" s="189"/>
      <c r="B68" s="92"/>
      <c r="C68" s="92"/>
      <c r="D68" s="92"/>
      <c r="E68" s="92"/>
      <c r="F68" s="92"/>
      <c r="G68" s="92"/>
    </row>
    <row r="69" spans="1:7" s="13" customFormat="1" ht="12.75">
      <c r="A69" s="185" t="s">
        <v>66</v>
      </c>
      <c r="B69" s="115" t="s">
        <v>238</v>
      </c>
      <c r="C69" s="88"/>
      <c r="D69" s="88"/>
      <c r="E69" s="89"/>
      <c r="F69" s="89"/>
    </row>
    <row r="70" spans="1:7" s="13" customFormat="1" ht="12.75">
      <c r="A70" s="189"/>
      <c r="B70" s="87"/>
      <c r="C70" s="88"/>
      <c r="D70" s="88"/>
      <c r="E70" s="89"/>
      <c r="F70" s="89"/>
    </row>
    <row r="71" spans="1:7" s="13" customFormat="1" ht="25.5">
      <c r="A71" s="189"/>
      <c r="B71" s="92" t="s">
        <v>239</v>
      </c>
      <c r="C71" s="92"/>
      <c r="D71" s="92"/>
      <c r="E71" s="92"/>
      <c r="F71" s="92"/>
      <c r="G71" s="92"/>
    </row>
    <row r="72" spans="1:7" s="13" customFormat="1" ht="114.75">
      <c r="A72" s="189"/>
      <c r="B72" s="92" t="s">
        <v>240</v>
      </c>
      <c r="C72" s="92"/>
      <c r="D72" s="92"/>
      <c r="E72" s="92"/>
      <c r="F72" s="92"/>
      <c r="G72" s="92"/>
    </row>
    <row r="73" spans="1:7" s="13" customFormat="1" ht="12.75">
      <c r="A73" s="189"/>
      <c r="B73" s="92"/>
      <c r="C73" s="92"/>
      <c r="D73" s="92"/>
      <c r="E73" s="92"/>
      <c r="F73" s="92"/>
      <c r="G73" s="92"/>
    </row>
    <row r="74" spans="1:7" s="13" customFormat="1" ht="89.25">
      <c r="A74" s="186" t="s">
        <v>318</v>
      </c>
      <c r="B74" s="131" t="s">
        <v>241</v>
      </c>
      <c r="C74" s="73" t="s">
        <v>196</v>
      </c>
      <c r="D74" s="73">
        <v>90</v>
      </c>
      <c r="E74" s="74">
        <v>0</v>
      </c>
      <c r="F74" s="74">
        <f>D74*E74</f>
        <v>0</v>
      </c>
      <c r="G74" s="92"/>
    </row>
    <row r="75" spans="1:7" s="13" customFormat="1" ht="12.75">
      <c r="A75" s="189"/>
      <c r="B75" s="92"/>
      <c r="C75" s="92"/>
      <c r="D75" s="92"/>
      <c r="E75" s="92"/>
      <c r="F75" s="92"/>
      <c r="G75" s="92"/>
    </row>
    <row r="76" spans="1:7" s="13" customFormat="1" ht="114.75">
      <c r="A76" s="186" t="s">
        <v>319</v>
      </c>
      <c r="B76" s="132" t="s">
        <v>243</v>
      </c>
      <c r="C76" s="73" t="s">
        <v>196</v>
      </c>
      <c r="D76" s="73">
        <v>40</v>
      </c>
      <c r="E76" s="74">
        <v>0</v>
      </c>
      <c r="F76" s="74">
        <f>D76*E76</f>
        <v>0</v>
      </c>
      <c r="G76" s="92"/>
    </row>
    <row r="77" spans="1:7" s="13" customFormat="1" ht="12.75">
      <c r="A77" s="189"/>
      <c r="B77" s="87"/>
      <c r="C77" s="88"/>
      <c r="D77" s="88"/>
      <c r="E77" s="89"/>
      <c r="F77" s="89"/>
    </row>
    <row r="78" spans="1:7" s="13" customFormat="1" ht="12.75">
      <c r="A78" s="185" t="s">
        <v>320</v>
      </c>
      <c r="B78" s="130" t="s">
        <v>244</v>
      </c>
      <c r="C78" s="66" t="s">
        <v>196</v>
      </c>
      <c r="D78" s="66">
        <v>10</v>
      </c>
      <c r="E78" s="67">
        <v>0</v>
      </c>
      <c r="F78" s="67">
        <f>D78*E78</f>
        <v>0</v>
      </c>
    </row>
    <row r="79" spans="1:7" s="13" customFormat="1" ht="204">
      <c r="A79" s="190"/>
      <c r="B79" s="129" t="s">
        <v>245</v>
      </c>
      <c r="C79" s="118"/>
      <c r="D79" s="118"/>
      <c r="E79" s="119"/>
      <c r="F79" s="119"/>
    </row>
    <row r="80" spans="1:7" s="13" customFormat="1" ht="12.75">
      <c r="A80" s="189"/>
      <c r="B80" s="133"/>
      <c r="C80" s="88"/>
      <c r="D80" s="88"/>
      <c r="E80" s="89"/>
      <c r="F80" s="89"/>
    </row>
    <row r="81" spans="1:7" s="13" customFormat="1" ht="25.5">
      <c r="A81" s="193"/>
      <c r="B81" s="151" t="s">
        <v>321</v>
      </c>
      <c r="C81" s="51"/>
      <c r="D81" s="51"/>
      <c r="E81" s="52"/>
      <c r="F81" s="148">
        <f>SUM(F74:F78)</f>
        <v>0</v>
      </c>
    </row>
    <row r="82" spans="1:7" s="13" customFormat="1" ht="12.75">
      <c r="A82" s="189"/>
      <c r="B82" s="133"/>
      <c r="C82" s="88"/>
      <c r="D82" s="88"/>
      <c r="E82" s="89"/>
      <c r="F82" s="89"/>
    </row>
    <row r="83" spans="1:7" s="13" customFormat="1" ht="12.75">
      <c r="A83" s="189"/>
      <c r="B83" s="133"/>
      <c r="C83" s="88"/>
      <c r="D83" s="88"/>
      <c r="E83" s="89"/>
      <c r="F83" s="89"/>
    </row>
    <row r="84" spans="1:7" s="13" customFormat="1" ht="12.75">
      <c r="A84" s="185" t="s">
        <v>145</v>
      </c>
      <c r="B84" s="115" t="s">
        <v>246</v>
      </c>
      <c r="C84" s="88"/>
      <c r="D84" s="88"/>
      <c r="E84" s="89"/>
      <c r="F84" s="89"/>
    </row>
    <row r="85" spans="1:7" s="13" customFormat="1" ht="12.75">
      <c r="A85" s="189"/>
      <c r="B85" s="133"/>
      <c r="C85" s="88"/>
      <c r="D85" s="88"/>
      <c r="E85" s="89"/>
      <c r="F85" s="89"/>
    </row>
    <row r="86" spans="1:7" s="13" customFormat="1" ht="51">
      <c r="A86" s="189"/>
      <c r="B86" s="92" t="s">
        <v>247</v>
      </c>
      <c r="C86" s="92"/>
      <c r="D86" s="92"/>
      <c r="E86" s="92"/>
      <c r="F86" s="92"/>
      <c r="G86" s="92"/>
    </row>
    <row r="87" spans="1:7" s="13" customFormat="1" ht="51">
      <c r="A87" s="189"/>
      <c r="B87" s="92" t="s">
        <v>248</v>
      </c>
      <c r="C87" s="92"/>
      <c r="D87" s="92"/>
      <c r="E87" s="92"/>
      <c r="F87" s="92"/>
      <c r="G87" s="92"/>
    </row>
    <row r="88" spans="1:7" s="13" customFormat="1" ht="38.25">
      <c r="A88" s="189"/>
      <c r="B88" s="92" t="s">
        <v>227</v>
      </c>
      <c r="C88" s="92"/>
      <c r="D88" s="92"/>
      <c r="E88" s="92"/>
      <c r="F88" s="92"/>
      <c r="G88" s="92"/>
    </row>
    <row r="89" spans="1:7" s="13" customFormat="1" ht="12.75">
      <c r="A89" s="189"/>
      <c r="B89" s="92"/>
      <c r="C89" s="92"/>
      <c r="D89" s="92"/>
      <c r="E89" s="92"/>
      <c r="F89" s="92"/>
      <c r="G89" s="92"/>
    </row>
    <row r="90" spans="1:7" s="13" customFormat="1" ht="38.25">
      <c r="A90" s="185" t="s">
        <v>259</v>
      </c>
      <c r="B90" s="122" t="s">
        <v>249</v>
      </c>
      <c r="C90" s="66"/>
      <c r="D90" s="66"/>
      <c r="E90" s="67"/>
      <c r="F90" s="67"/>
    </row>
    <row r="91" spans="1:7" s="13" customFormat="1" ht="89.25">
      <c r="A91" s="185" t="s">
        <v>322</v>
      </c>
      <c r="B91" s="122" t="s">
        <v>250</v>
      </c>
      <c r="C91" s="66" t="s">
        <v>196</v>
      </c>
      <c r="D91" s="66">
        <v>37</v>
      </c>
      <c r="E91" s="67">
        <v>0</v>
      </c>
      <c r="F91" s="67">
        <f>D91*E91</f>
        <v>0</v>
      </c>
    </row>
    <row r="92" spans="1:7" s="13" customFormat="1" ht="127.5">
      <c r="A92" s="185" t="s">
        <v>323</v>
      </c>
      <c r="B92" s="130" t="s">
        <v>251</v>
      </c>
      <c r="C92" s="66" t="s">
        <v>93</v>
      </c>
      <c r="D92" s="66">
        <v>10</v>
      </c>
      <c r="E92" s="67">
        <v>0</v>
      </c>
      <c r="F92" s="67">
        <f>D92*E92</f>
        <v>0</v>
      </c>
    </row>
    <row r="93" spans="1:7" s="13" customFormat="1" ht="63.75">
      <c r="A93" s="185" t="s">
        <v>324</v>
      </c>
      <c r="B93" s="130" t="s">
        <v>252</v>
      </c>
      <c r="C93" s="66" t="s">
        <v>196</v>
      </c>
      <c r="D93" s="66">
        <v>37</v>
      </c>
      <c r="E93" s="67">
        <v>0</v>
      </c>
      <c r="F93" s="67">
        <f>D93*E93</f>
        <v>0</v>
      </c>
    </row>
    <row r="94" spans="1:7" s="13" customFormat="1" ht="63.75">
      <c r="A94" s="185" t="s">
        <v>325</v>
      </c>
      <c r="B94" s="130" t="s">
        <v>253</v>
      </c>
      <c r="C94" s="66" t="s">
        <v>196</v>
      </c>
      <c r="D94" s="66">
        <v>37</v>
      </c>
      <c r="E94" s="67">
        <v>0</v>
      </c>
      <c r="F94" s="67">
        <f>D94*E94</f>
        <v>0</v>
      </c>
    </row>
    <row r="95" spans="1:7" s="13" customFormat="1" ht="178.5">
      <c r="A95" s="185" t="s">
        <v>326</v>
      </c>
      <c r="B95" s="128" t="s">
        <v>254</v>
      </c>
      <c r="C95" s="66" t="s">
        <v>196</v>
      </c>
      <c r="D95" s="66">
        <v>37</v>
      </c>
      <c r="E95" s="67">
        <v>0</v>
      </c>
      <c r="F95" s="67">
        <f>D95*E95</f>
        <v>0</v>
      </c>
    </row>
    <row r="96" spans="1:7" s="13" customFormat="1" ht="38.25">
      <c r="A96" s="190"/>
      <c r="B96" s="132" t="s">
        <v>255</v>
      </c>
      <c r="C96" s="118"/>
      <c r="D96" s="118"/>
      <c r="E96" s="119"/>
      <c r="F96" s="119"/>
    </row>
    <row r="97" spans="1:6" s="13" customFormat="1" ht="12.75">
      <c r="A97" s="189"/>
      <c r="B97" s="133"/>
      <c r="C97" s="88"/>
      <c r="D97" s="88"/>
      <c r="E97" s="89"/>
      <c r="F97" s="89"/>
    </row>
    <row r="98" spans="1:6" s="13" customFormat="1" ht="38.25">
      <c r="A98" s="186" t="s">
        <v>260</v>
      </c>
      <c r="B98" s="132" t="s">
        <v>256</v>
      </c>
      <c r="C98" s="73" t="s">
        <v>93</v>
      </c>
      <c r="D98" s="73">
        <v>38</v>
      </c>
      <c r="E98" s="74">
        <v>0</v>
      </c>
      <c r="F98" s="74">
        <f>D98*E98</f>
        <v>0</v>
      </c>
    </row>
    <row r="99" spans="1:6" s="13" customFormat="1" ht="12.75">
      <c r="A99" s="189"/>
      <c r="B99" s="133"/>
      <c r="C99" s="88"/>
      <c r="D99" s="88"/>
      <c r="E99" s="89"/>
      <c r="F99" s="89"/>
    </row>
    <row r="100" spans="1:6" s="13" customFormat="1" ht="38.25">
      <c r="A100" s="186" t="s">
        <v>327</v>
      </c>
      <c r="B100" s="132" t="s">
        <v>257</v>
      </c>
      <c r="C100" s="73" t="s">
        <v>196</v>
      </c>
      <c r="D100" s="73">
        <v>37</v>
      </c>
      <c r="E100" s="74">
        <v>0</v>
      </c>
      <c r="F100" s="74">
        <f>D100*E100</f>
        <v>0</v>
      </c>
    </row>
    <row r="101" spans="1:6" s="13" customFormat="1" ht="12.75">
      <c r="A101" s="189"/>
      <c r="B101" s="133"/>
      <c r="C101" s="88"/>
      <c r="D101" s="88"/>
      <c r="E101" s="89"/>
      <c r="F101" s="89"/>
    </row>
    <row r="102" spans="1:6" s="13" customFormat="1" ht="25.5">
      <c r="A102" s="186" t="s">
        <v>328</v>
      </c>
      <c r="B102" s="132" t="s">
        <v>258</v>
      </c>
      <c r="C102" s="73" t="s">
        <v>196</v>
      </c>
      <c r="D102" s="73">
        <v>37</v>
      </c>
      <c r="E102" s="74">
        <v>0</v>
      </c>
      <c r="F102" s="74">
        <f>D102*E102</f>
        <v>0</v>
      </c>
    </row>
    <row r="103" spans="1:6" s="13" customFormat="1" ht="12.75">
      <c r="A103" s="189"/>
      <c r="B103" s="133"/>
      <c r="C103" s="88"/>
      <c r="D103" s="88"/>
      <c r="E103" s="89"/>
      <c r="F103" s="89"/>
    </row>
    <row r="104" spans="1:6" s="13" customFormat="1" ht="25.5">
      <c r="A104" s="186" t="s">
        <v>468</v>
      </c>
      <c r="B104" s="205" t="s">
        <v>469</v>
      </c>
      <c r="C104" s="73" t="s">
        <v>11</v>
      </c>
      <c r="D104" s="73">
        <v>2</v>
      </c>
      <c r="E104" s="74">
        <v>0</v>
      </c>
      <c r="F104" s="74">
        <f>D104*E104</f>
        <v>0</v>
      </c>
    </row>
    <row r="105" spans="1:6" s="13" customFormat="1" ht="12.75">
      <c r="A105" s="189"/>
      <c r="B105" s="133"/>
      <c r="C105" s="88"/>
      <c r="D105" s="88"/>
      <c r="E105" s="89"/>
      <c r="F105" s="89"/>
    </row>
    <row r="106" spans="1:6" s="13" customFormat="1" ht="12.75">
      <c r="A106" s="193"/>
      <c r="B106" s="151" t="s">
        <v>329</v>
      </c>
      <c r="C106" s="51"/>
      <c r="D106" s="51"/>
      <c r="E106" s="52"/>
      <c r="F106" s="148">
        <f>SUM(F91:F104)</f>
        <v>0</v>
      </c>
    </row>
    <row r="107" spans="1:6" s="13" customFormat="1" ht="12.75">
      <c r="A107" s="189"/>
      <c r="B107" s="133"/>
      <c r="C107" s="88"/>
      <c r="D107" s="88"/>
      <c r="E107" s="89"/>
      <c r="F107" s="89"/>
    </row>
    <row r="108" spans="1:6" s="13" customFormat="1" ht="12.75">
      <c r="A108" s="189"/>
      <c r="B108" s="133"/>
      <c r="C108" s="88"/>
      <c r="D108" s="88"/>
      <c r="E108" s="89"/>
      <c r="F108" s="89"/>
    </row>
    <row r="109" spans="1:6" s="13" customFormat="1" ht="12.75">
      <c r="A109" s="185" t="s">
        <v>146</v>
      </c>
      <c r="B109" s="115" t="s">
        <v>273</v>
      </c>
      <c r="C109" s="88"/>
      <c r="D109" s="88"/>
      <c r="E109" s="89"/>
      <c r="F109" s="89"/>
    </row>
    <row r="110" spans="1:6" s="13" customFormat="1" ht="12.75">
      <c r="A110" s="189"/>
      <c r="B110" s="133"/>
      <c r="C110" s="88"/>
      <c r="D110" s="88"/>
      <c r="E110" s="89"/>
      <c r="F110" s="89"/>
    </row>
    <row r="111" spans="1:6" s="13" customFormat="1" ht="76.5">
      <c r="A111" s="186" t="s">
        <v>330</v>
      </c>
      <c r="B111" s="93" t="s">
        <v>153</v>
      </c>
      <c r="C111" s="73" t="s">
        <v>125</v>
      </c>
      <c r="D111" s="73">
        <v>2</v>
      </c>
      <c r="E111" s="74">
        <v>0</v>
      </c>
      <c r="F111" s="74">
        <f>D111*E111</f>
        <v>0</v>
      </c>
    </row>
    <row r="112" spans="1:6" s="13" customFormat="1" ht="12.75">
      <c r="A112" s="189"/>
      <c r="B112" s="87"/>
      <c r="C112" s="88"/>
      <c r="D112" s="88"/>
      <c r="E112" s="89"/>
      <c r="F112" s="89"/>
    </row>
    <row r="113" spans="1:6" s="13" customFormat="1" ht="38.25">
      <c r="A113" s="186" t="s">
        <v>331</v>
      </c>
      <c r="B113" s="96" t="s">
        <v>154</v>
      </c>
      <c r="C113" s="73" t="s">
        <v>125</v>
      </c>
      <c r="D113" s="73">
        <v>9</v>
      </c>
      <c r="E113" s="74">
        <v>0</v>
      </c>
      <c r="F113" s="74">
        <f>D113*E113</f>
        <v>0</v>
      </c>
    </row>
    <row r="114" spans="1:6" s="13" customFormat="1" ht="12.75">
      <c r="A114" s="189"/>
      <c r="B114" s="87"/>
      <c r="C114" s="88"/>
      <c r="D114" s="88"/>
      <c r="E114" s="89"/>
      <c r="F114" s="89"/>
    </row>
    <row r="115" spans="1:6" s="13" customFormat="1" ht="25.5">
      <c r="A115" s="186" t="s">
        <v>332</v>
      </c>
      <c r="B115" s="96" t="s">
        <v>155</v>
      </c>
      <c r="C115" s="73" t="s">
        <v>125</v>
      </c>
      <c r="D115" s="73">
        <v>4</v>
      </c>
      <c r="E115" s="74">
        <v>0</v>
      </c>
      <c r="F115" s="74">
        <f>D115*E115</f>
        <v>0</v>
      </c>
    </row>
    <row r="116" spans="1:6" s="13" customFormat="1" ht="12.75">
      <c r="A116" s="189"/>
      <c r="B116" s="87"/>
      <c r="C116" s="88"/>
      <c r="D116" s="88"/>
      <c r="E116" s="89"/>
      <c r="F116" s="89"/>
    </row>
    <row r="117" spans="1:6" s="13" customFormat="1" ht="38.25">
      <c r="A117" s="186" t="s">
        <v>333</v>
      </c>
      <c r="B117" s="96" t="s">
        <v>156</v>
      </c>
      <c r="C117" s="73" t="s">
        <v>125</v>
      </c>
      <c r="D117" s="73">
        <v>3</v>
      </c>
      <c r="E117" s="74">
        <v>0</v>
      </c>
      <c r="F117" s="74">
        <f>D117*E117</f>
        <v>0</v>
      </c>
    </row>
    <row r="118" spans="1:6" s="13" customFormat="1" ht="12.75">
      <c r="A118" s="189"/>
      <c r="B118" s="87"/>
      <c r="C118" s="88"/>
      <c r="D118" s="88"/>
      <c r="E118" s="89"/>
      <c r="F118" s="89"/>
    </row>
    <row r="119" spans="1:6" s="13" customFormat="1" ht="38.25">
      <c r="A119" s="186" t="s">
        <v>334</v>
      </c>
      <c r="B119" s="199" t="s">
        <v>470</v>
      </c>
      <c r="C119" s="73" t="s">
        <v>125</v>
      </c>
      <c r="D119" s="73">
        <v>2</v>
      </c>
      <c r="E119" s="74">
        <v>0</v>
      </c>
      <c r="F119" s="74">
        <f>D119*E119</f>
        <v>0</v>
      </c>
    </row>
    <row r="120" spans="1:6" s="13" customFormat="1" ht="12.75">
      <c r="A120" s="189"/>
      <c r="B120" s="87"/>
      <c r="C120" s="88"/>
      <c r="D120" s="88"/>
      <c r="E120" s="89"/>
      <c r="F120" s="89"/>
    </row>
    <row r="121" spans="1:6" s="13" customFormat="1" ht="153">
      <c r="A121" s="186" t="s">
        <v>335</v>
      </c>
      <c r="B121" s="63" t="s">
        <v>160</v>
      </c>
      <c r="C121" s="73" t="s">
        <v>125</v>
      </c>
      <c r="D121" s="73">
        <v>1</v>
      </c>
      <c r="E121" s="74">
        <v>0</v>
      </c>
      <c r="F121" s="74">
        <f>D121*E121</f>
        <v>0</v>
      </c>
    </row>
    <row r="122" spans="1:6" s="13" customFormat="1" ht="12.75">
      <c r="A122" s="189"/>
      <c r="B122" s="87"/>
      <c r="C122" s="88"/>
      <c r="D122" s="88"/>
      <c r="E122" s="89"/>
      <c r="F122" s="89"/>
    </row>
    <row r="123" spans="1:6" s="12" customFormat="1" ht="216.75">
      <c r="A123" s="185" t="s">
        <v>336</v>
      </c>
      <c r="B123" s="64" t="s">
        <v>163</v>
      </c>
      <c r="C123" s="66" t="s">
        <v>11</v>
      </c>
      <c r="D123" s="66">
        <v>1</v>
      </c>
      <c r="E123" s="67">
        <v>0</v>
      </c>
      <c r="F123" s="67">
        <f>D123*E123</f>
        <v>0</v>
      </c>
    </row>
    <row r="124" spans="1:6" s="12" customFormat="1" ht="204">
      <c r="A124" s="185"/>
      <c r="B124" s="64" t="s">
        <v>162</v>
      </c>
      <c r="C124" s="66"/>
      <c r="D124" s="66"/>
      <c r="E124" s="67"/>
      <c r="F124" s="67"/>
    </row>
    <row r="125" spans="1:6" s="12" customFormat="1" ht="38.25">
      <c r="A125" s="185"/>
      <c r="B125" s="100" t="s">
        <v>447</v>
      </c>
      <c r="C125" s="66"/>
      <c r="D125" s="66"/>
      <c r="E125" s="67"/>
      <c r="F125" s="67"/>
    </row>
    <row r="126" spans="1:6" s="12" customFormat="1" ht="38.25">
      <c r="A126" s="185"/>
      <c r="B126" s="100" t="s">
        <v>83</v>
      </c>
      <c r="C126" s="66"/>
      <c r="D126" s="66"/>
      <c r="E126" s="67"/>
      <c r="F126" s="67"/>
    </row>
    <row r="127" spans="1:6" s="12" customFormat="1" ht="38.25">
      <c r="A127" s="185"/>
      <c r="B127" s="100" t="s">
        <v>446</v>
      </c>
      <c r="C127" s="66"/>
      <c r="D127" s="66"/>
      <c r="E127" s="67"/>
      <c r="F127" s="67"/>
    </row>
    <row r="128" spans="1:6" s="12" customFormat="1" ht="38.25">
      <c r="A128" s="185"/>
      <c r="B128" s="102" t="s">
        <v>164</v>
      </c>
      <c r="C128" s="66"/>
      <c r="D128" s="66"/>
      <c r="E128" s="67"/>
      <c r="F128" s="67"/>
    </row>
    <row r="129" spans="1:6" s="12" customFormat="1" ht="38.25">
      <c r="A129" s="185"/>
      <c r="B129" s="100" t="s">
        <v>165</v>
      </c>
      <c r="C129" s="66"/>
      <c r="D129" s="66"/>
      <c r="E129" s="67"/>
      <c r="F129" s="67"/>
    </row>
    <row r="130" spans="1:6" s="12" customFormat="1" ht="25.5">
      <c r="A130" s="185"/>
      <c r="B130" s="64" t="s">
        <v>451</v>
      </c>
      <c r="C130" s="66"/>
      <c r="D130" s="66"/>
      <c r="E130" s="67"/>
      <c r="F130" s="67"/>
    </row>
    <row r="131" spans="1:6" s="12" customFormat="1" ht="25.5">
      <c r="A131" s="185"/>
      <c r="B131" s="64" t="s">
        <v>485</v>
      </c>
      <c r="C131" s="66"/>
      <c r="D131" s="66"/>
      <c r="E131" s="67"/>
      <c r="F131" s="67"/>
    </row>
    <row r="132" spans="1:6" s="12" customFormat="1" ht="25.5">
      <c r="A132" s="185"/>
      <c r="B132" s="64" t="s">
        <v>555</v>
      </c>
      <c r="C132" s="66"/>
      <c r="D132" s="66"/>
      <c r="E132" s="67"/>
      <c r="F132" s="67"/>
    </row>
    <row r="133" spans="1:6" s="12" customFormat="1" ht="38.25">
      <c r="A133" s="185"/>
      <c r="B133" s="64" t="s">
        <v>450</v>
      </c>
      <c r="C133" s="66"/>
      <c r="D133" s="66"/>
      <c r="E133" s="67"/>
      <c r="F133" s="67"/>
    </row>
    <row r="134" spans="1:6" s="12" customFormat="1" ht="38.25">
      <c r="A134" s="185"/>
      <c r="B134" s="64" t="s">
        <v>449</v>
      </c>
      <c r="C134" s="43"/>
      <c r="D134" s="43"/>
      <c r="E134" s="55"/>
      <c r="F134" s="55"/>
    </row>
    <row r="135" spans="1:6" s="12" customFormat="1" ht="38.25">
      <c r="A135" s="185"/>
      <c r="B135" s="64" t="s">
        <v>448</v>
      </c>
      <c r="C135" s="43"/>
      <c r="D135" s="43"/>
      <c r="E135" s="55"/>
      <c r="F135" s="55"/>
    </row>
    <row r="136" spans="1:6" s="12" customFormat="1" ht="51">
      <c r="A136" s="185"/>
      <c r="B136" s="64" t="s">
        <v>166</v>
      </c>
      <c r="C136" s="43"/>
      <c r="D136" s="43"/>
      <c r="E136" s="55"/>
      <c r="F136" s="55"/>
    </row>
    <row r="137" spans="1:6" s="12" customFormat="1" ht="140.25">
      <c r="A137" s="185"/>
      <c r="B137" s="64" t="s">
        <v>167</v>
      </c>
      <c r="C137" s="66"/>
      <c r="D137" s="66"/>
      <c r="E137" s="67"/>
      <c r="F137" s="67"/>
    </row>
    <row r="138" spans="1:6" s="12" customFormat="1" ht="25.5">
      <c r="A138" s="185"/>
      <c r="B138" s="64" t="s">
        <v>452</v>
      </c>
      <c r="C138" s="66"/>
      <c r="D138" s="66"/>
      <c r="E138" s="67"/>
      <c r="F138" s="67"/>
    </row>
    <row r="139" spans="1:6" s="12" customFormat="1">
      <c r="A139" s="185"/>
      <c r="B139" s="64" t="s">
        <v>458</v>
      </c>
      <c r="C139" s="66"/>
      <c r="D139" s="66"/>
      <c r="E139" s="67"/>
      <c r="F139" s="67"/>
    </row>
    <row r="140" spans="1:6" s="12" customFormat="1" ht="25.5">
      <c r="A140" s="185"/>
      <c r="B140" s="64" t="s">
        <v>168</v>
      </c>
      <c r="C140" s="66"/>
      <c r="D140" s="66"/>
      <c r="E140" s="67"/>
      <c r="F140" s="67"/>
    </row>
    <row r="141" spans="1:6" s="12" customFormat="1" ht="38.25">
      <c r="A141" s="185"/>
      <c r="B141" s="64" t="s">
        <v>169</v>
      </c>
      <c r="C141" s="66"/>
      <c r="D141" s="66"/>
      <c r="E141" s="67"/>
      <c r="F141" s="67"/>
    </row>
    <row r="142" spans="1:6" s="12" customFormat="1" ht="25.5">
      <c r="A142" s="185"/>
      <c r="B142" s="64" t="s">
        <v>170</v>
      </c>
      <c r="C142" s="66"/>
      <c r="D142" s="66"/>
      <c r="E142" s="67"/>
      <c r="F142" s="67"/>
    </row>
    <row r="143" spans="1:6" s="12" customFormat="1" ht="25.5">
      <c r="A143" s="185"/>
      <c r="B143" s="64" t="s">
        <v>171</v>
      </c>
      <c r="C143" s="66"/>
      <c r="D143" s="66"/>
      <c r="E143" s="67"/>
      <c r="F143" s="67"/>
    </row>
    <row r="144" spans="1:6" s="12" customFormat="1" ht="38.25">
      <c r="A144" s="185"/>
      <c r="B144" s="64" t="s">
        <v>172</v>
      </c>
      <c r="C144" s="66"/>
      <c r="D144" s="66"/>
      <c r="E144" s="67"/>
      <c r="F144" s="67"/>
    </row>
    <row r="145" spans="1:6" s="12" customFormat="1" ht="25.5">
      <c r="A145" s="185"/>
      <c r="B145" s="64" t="s">
        <v>173</v>
      </c>
      <c r="C145" s="66"/>
      <c r="D145" s="66"/>
      <c r="E145" s="67"/>
      <c r="F145" s="67"/>
    </row>
    <row r="146" spans="1:6" s="12" customFormat="1" ht="25.5">
      <c r="A146" s="185"/>
      <c r="B146" s="64" t="s">
        <v>174</v>
      </c>
      <c r="C146" s="66"/>
      <c r="D146" s="66"/>
      <c r="E146" s="67"/>
      <c r="F146" s="67"/>
    </row>
    <row r="147" spans="1:6" s="12" customFormat="1" ht="25.5">
      <c r="A147" s="185"/>
      <c r="B147" s="64" t="s">
        <v>175</v>
      </c>
      <c r="C147" s="66"/>
      <c r="D147" s="66"/>
      <c r="E147" s="67"/>
      <c r="F147" s="67"/>
    </row>
    <row r="148" spans="1:6" s="12" customFormat="1">
      <c r="A148" s="185"/>
      <c r="B148" s="64" t="s">
        <v>176</v>
      </c>
      <c r="C148" s="66"/>
      <c r="D148" s="66"/>
      <c r="E148" s="67"/>
      <c r="F148" s="67"/>
    </row>
    <row r="149" spans="1:6" s="12" customFormat="1">
      <c r="A149" s="185"/>
      <c r="B149" s="64" t="s">
        <v>177</v>
      </c>
      <c r="C149" s="66"/>
      <c r="D149" s="66"/>
      <c r="E149" s="67"/>
      <c r="F149" s="67"/>
    </row>
    <row r="150" spans="1:6" s="12" customFormat="1" ht="25.5">
      <c r="A150" s="185"/>
      <c r="B150" s="64" t="s">
        <v>178</v>
      </c>
      <c r="C150" s="66"/>
      <c r="D150" s="66"/>
      <c r="E150" s="67"/>
      <c r="F150" s="67"/>
    </row>
    <row r="151" spans="1:6" s="12" customFormat="1" ht="25.5">
      <c r="A151" s="185"/>
      <c r="B151" s="64" t="s">
        <v>179</v>
      </c>
      <c r="C151" s="66"/>
      <c r="D151" s="66"/>
      <c r="E151" s="67"/>
      <c r="F151" s="67"/>
    </row>
    <row r="152" spans="1:6" s="12" customFormat="1" ht="25.5">
      <c r="A152" s="185"/>
      <c r="B152" s="64" t="s">
        <v>180</v>
      </c>
      <c r="C152" s="66"/>
      <c r="D152" s="66"/>
      <c r="E152" s="67"/>
      <c r="F152" s="67"/>
    </row>
    <row r="153" spans="1:6" s="12" customFormat="1" ht="25.5">
      <c r="A153" s="185"/>
      <c r="B153" s="64" t="s">
        <v>181</v>
      </c>
      <c r="C153" s="66"/>
      <c r="D153" s="66"/>
      <c r="E153" s="67"/>
      <c r="F153" s="67"/>
    </row>
    <row r="154" spans="1:6" s="12" customFormat="1" ht="25.5">
      <c r="A154" s="185"/>
      <c r="B154" s="64" t="s">
        <v>445</v>
      </c>
      <c r="C154" s="66"/>
      <c r="D154" s="66"/>
      <c r="E154" s="67"/>
      <c r="F154" s="67"/>
    </row>
    <row r="155" spans="1:6" s="12" customFormat="1" ht="204">
      <c r="A155" s="185"/>
      <c r="B155" s="101" t="s">
        <v>182</v>
      </c>
      <c r="C155" s="66"/>
      <c r="D155" s="66"/>
      <c r="E155" s="67"/>
      <c r="F155" s="67"/>
    </row>
    <row r="156" spans="1:6" s="12" customFormat="1" ht="38.25">
      <c r="A156" s="185"/>
      <c r="B156" s="64" t="s">
        <v>183</v>
      </c>
      <c r="C156" s="66"/>
      <c r="D156" s="66"/>
      <c r="E156" s="67"/>
      <c r="F156" s="67"/>
    </row>
    <row r="157" spans="1:6" s="12" customFormat="1" ht="38.25">
      <c r="A157" s="185"/>
      <c r="B157" s="64" t="s">
        <v>184</v>
      </c>
      <c r="C157" s="66"/>
      <c r="D157" s="66"/>
      <c r="E157" s="67"/>
      <c r="F157" s="67"/>
    </row>
    <row r="158" spans="1:6" s="12" customFormat="1" ht="38.25">
      <c r="A158" s="185"/>
      <c r="B158" s="64" t="s">
        <v>185</v>
      </c>
      <c r="C158" s="66"/>
      <c r="D158" s="66"/>
      <c r="E158" s="67"/>
      <c r="F158" s="67"/>
    </row>
    <row r="159" spans="1:6" s="12" customFormat="1" ht="25.5">
      <c r="A159" s="185"/>
      <c r="B159" s="64" t="s">
        <v>186</v>
      </c>
      <c r="C159" s="66"/>
      <c r="D159" s="66"/>
      <c r="E159" s="67"/>
      <c r="F159" s="67"/>
    </row>
    <row r="160" spans="1:6" s="12" customFormat="1">
      <c r="A160" s="185"/>
      <c r="B160" s="64" t="s">
        <v>187</v>
      </c>
      <c r="C160" s="66"/>
      <c r="D160" s="66"/>
      <c r="E160" s="67"/>
      <c r="F160" s="67"/>
    </row>
    <row r="161" spans="1:6" s="12" customFormat="1">
      <c r="A161" s="185"/>
      <c r="B161" s="64" t="s">
        <v>188</v>
      </c>
      <c r="C161" s="66"/>
      <c r="D161" s="66"/>
      <c r="E161" s="67"/>
      <c r="F161" s="67"/>
    </row>
    <row r="162" spans="1:6" s="12" customFormat="1">
      <c r="A162" s="185"/>
      <c r="B162" s="64" t="s">
        <v>189</v>
      </c>
      <c r="C162" s="66"/>
      <c r="D162" s="66"/>
      <c r="E162" s="67"/>
      <c r="F162" s="67"/>
    </row>
    <row r="163" spans="1:6" s="12" customFormat="1">
      <c r="A163" s="185"/>
      <c r="B163" s="64" t="s">
        <v>190</v>
      </c>
      <c r="C163" s="66"/>
      <c r="D163" s="66"/>
      <c r="E163" s="67"/>
      <c r="F163" s="67"/>
    </row>
    <row r="164" spans="1:6" s="12" customFormat="1" ht="25.5">
      <c r="A164" s="185"/>
      <c r="B164" s="64" t="s">
        <v>191</v>
      </c>
      <c r="C164" s="66"/>
      <c r="D164" s="66"/>
      <c r="E164" s="67"/>
      <c r="F164" s="67"/>
    </row>
    <row r="165" spans="1:6" s="12" customFormat="1">
      <c r="A165" s="185"/>
      <c r="B165" s="64" t="s">
        <v>192</v>
      </c>
      <c r="C165" s="66"/>
      <c r="D165" s="66"/>
      <c r="E165" s="67"/>
      <c r="F165" s="67"/>
    </row>
    <row r="166" spans="1:6" s="12" customFormat="1">
      <c r="A166" s="185"/>
      <c r="B166" s="64" t="s">
        <v>193</v>
      </c>
      <c r="C166" s="66"/>
      <c r="D166" s="66"/>
      <c r="E166" s="67"/>
      <c r="F166" s="67"/>
    </row>
    <row r="167" spans="1:6" s="12" customFormat="1" ht="25.5">
      <c r="A167" s="185"/>
      <c r="B167" s="64" t="s">
        <v>194</v>
      </c>
      <c r="C167" s="66"/>
      <c r="D167" s="66"/>
      <c r="E167" s="67"/>
      <c r="F167" s="67"/>
    </row>
    <row r="168" spans="1:6" s="12" customFormat="1" ht="51">
      <c r="A168" s="186"/>
      <c r="B168" s="63" t="s">
        <v>195</v>
      </c>
      <c r="C168" s="73"/>
      <c r="D168" s="73"/>
      <c r="E168" s="74"/>
      <c r="F168" s="74"/>
    </row>
    <row r="169" spans="1:6" s="12" customFormat="1">
      <c r="A169" s="185"/>
      <c r="B169" s="64"/>
      <c r="C169" s="66"/>
      <c r="D169" s="66"/>
      <c r="E169" s="67"/>
      <c r="F169" s="67"/>
    </row>
    <row r="170" spans="1:6" s="12" customFormat="1" ht="357">
      <c r="A170" s="186" t="s">
        <v>337</v>
      </c>
      <c r="B170" s="173" t="s">
        <v>560</v>
      </c>
      <c r="C170" s="73" t="s">
        <v>11</v>
      </c>
      <c r="D170" s="73">
        <v>1</v>
      </c>
      <c r="E170" s="74">
        <v>0</v>
      </c>
      <c r="F170" s="74">
        <f>D170*E170</f>
        <v>0</v>
      </c>
    </row>
    <row r="171" spans="1:6" s="12" customFormat="1">
      <c r="A171" s="185"/>
      <c r="B171" s="64"/>
      <c r="C171" s="66"/>
      <c r="D171" s="66"/>
      <c r="E171" s="67"/>
      <c r="F171" s="67"/>
    </row>
    <row r="172" spans="1:6" s="12" customFormat="1" ht="38.25">
      <c r="A172" s="186" t="s">
        <v>338</v>
      </c>
      <c r="B172" s="63" t="s">
        <v>471</v>
      </c>
      <c r="C172" s="73" t="s">
        <v>11</v>
      </c>
      <c r="D172" s="73">
        <v>1</v>
      </c>
      <c r="E172" s="74">
        <v>0</v>
      </c>
      <c r="F172" s="74">
        <f>D172*E172</f>
        <v>0</v>
      </c>
    </row>
    <row r="173" spans="1:6" s="12" customFormat="1">
      <c r="A173" s="185"/>
      <c r="B173" s="65"/>
      <c r="C173" s="39"/>
      <c r="D173" s="39"/>
      <c r="E173" s="42"/>
      <c r="F173" s="40"/>
    </row>
    <row r="174" spans="1:6" s="12" customFormat="1" ht="38.25">
      <c r="A174" s="186" t="s">
        <v>339</v>
      </c>
      <c r="B174" s="63" t="s">
        <v>472</v>
      </c>
      <c r="C174" s="73" t="s">
        <v>11</v>
      </c>
      <c r="D174" s="73">
        <v>1</v>
      </c>
      <c r="E174" s="74">
        <v>0</v>
      </c>
      <c r="F174" s="74">
        <f>D174*E174</f>
        <v>0</v>
      </c>
    </row>
    <row r="175" spans="1:6" s="12" customFormat="1">
      <c r="A175" s="185"/>
      <c r="B175" s="65"/>
      <c r="C175" s="39"/>
      <c r="D175" s="39"/>
      <c r="E175" s="42"/>
      <c r="F175" s="40"/>
    </row>
    <row r="176" spans="1:6" s="12" customFormat="1" ht="51">
      <c r="A176" s="185" t="s">
        <v>340</v>
      </c>
      <c r="B176" s="94" t="s">
        <v>475</v>
      </c>
      <c r="C176" s="39"/>
      <c r="D176" s="39"/>
      <c r="E176" s="42"/>
      <c r="F176" s="40"/>
    </row>
    <row r="177" spans="1:6" s="12" customFormat="1">
      <c r="A177" s="185" t="s">
        <v>349</v>
      </c>
      <c r="B177" s="143" t="s">
        <v>476</v>
      </c>
      <c r="C177" s="66" t="s">
        <v>11</v>
      </c>
      <c r="D177" s="66">
        <v>8</v>
      </c>
      <c r="E177" s="67">
        <v>0</v>
      </c>
      <c r="F177" s="67">
        <f t="shared" ref="F177:F185" si="0">D177*E177</f>
        <v>0</v>
      </c>
    </row>
    <row r="178" spans="1:6" s="12" customFormat="1">
      <c r="A178" s="185" t="s">
        <v>353</v>
      </c>
      <c r="B178" s="143" t="s">
        <v>477</v>
      </c>
      <c r="C178" s="66" t="s">
        <v>11</v>
      </c>
      <c r="D178" s="66">
        <v>2</v>
      </c>
      <c r="E178" s="67">
        <v>0</v>
      </c>
      <c r="F178" s="67">
        <f t="shared" si="0"/>
        <v>0</v>
      </c>
    </row>
    <row r="179" spans="1:6" s="12" customFormat="1">
      <c r="A179" s="185" t="s">
        <v>354</v>
      </c>
      <c r="B179" s="143" t="s">
        <v>478</v>
      </c>
      <c r="C179" s="66" t="s">
        <v>11</v>
      </c>
      <c r="D179" s="66">
        <v>2</v>
      </c>
      <c r="E179" s="67">
        <v>0</v>
      </c>
      <c r="F179" s="67">
        <f t="shared" si="0"/>
        <v>0</v>
      </c>
    </row>
    <row r="180" spans="1:6" s="12" customFormat="1">
      <c r="A180" s="185" t="s">
        <v>355</v>
      </c>
      <c r="B180" s="143" t="s">
        <v>479</v>
      </c>
      <c r="C180" s="66" t="s">
        <v>11</v>
      </c>
      <c r="D180" s="66">
        <v>2</v>
      </c>
      <c r="E180" s="67">
        <v>0</v>
      </c>
      <c r="F180" s="67">
        <f t="shared" si="0"/>
        <v>0</v>
      </c>
    </row>
    <row r="181" spans="1:6" s="12" customFormat="1">
      <c r="A181" s="185" t="s">
        <v>352</v>
      </c>
      <c r="B181" s="143" t="s">
        <v>480</v>
      </c>
      <c r="C181" s="66" t="s">
        <v>11</v>
      </c>
      <c r="D181" s="66">
        <v>5</v>
      </c>
      <c r="E181" s="67">
        <v>0</v>
      </c>
      <c r="F181" s="67">
        <f t="shared" si="0"/>
        <v>0</v>
      </c>
    </row>
    <row r="182" spans="1:6" s="12" customFormat="1">
      <c r="A182" s="185" t="s">
        <v>356</v>
      </c>
      <c r="B182" s="143" t="s">
        <v>481</v>
      </c>
      <c r="C182" s="66" t="s">
        <v>11</v>
      </c>
      <c r="D182" s="66">
        <v>3</v>
      </c>
      <c r="E182" s="67">
        <v>0</v>
      </c>
      <c r="F182" s="67">
        <f t="shared" si="0"/>
        <v>0</v>
      </c>
    </row>
    <row r="183" spans="1:6" s="12" customFormat="1">
      <c r="A183" s="185" t="s">
        <v>351</v>
      </c>
      <c r="B183" s="143" t="s">
        <v>482</v>
      </c>
      <c r="C183" s="66" t="s">
        <v>11</v>
      </c>
      <c r="D183" s="66">
        <v>2</v>
      </c>
      <c r="E183" s="67">
        <v>0</v>
      </c>
      <c r="F183" s="67">
        <f t="shared" si="0"/>
        <v>0</v>
      </c>
    </row>
    <row r="184" spans="1:6" s="12" customFormat="1">
      <c r="A184" s="185" t="s">
        <v>357</v>
      </c>
      <c r="B184" s="143" t="s">
        <v>483</v>
      </c>
      <c r="C184" s="66" t="s">
        <v>11</v>
      </c>
      <c r="D184" s="66">
        <v>3</v>
      </c>
      <c r="E184" s="67">
        <v>0</v>
      </c>
      <c r="F184" s="67">
        <f t="shared" si="0"/>
        <v>0</v>
      </c>
    </row>
    <row r="185" spans="1:6" s="12" customFormat="1">
      <c r="A185" s="186" t="s">
        <v>350</v>
      </c>
      <c r="B185" s="144" t="s">
        <v>484</v>
      </c>
      <c r="C185" s="73" t="s">
        <v>11</v>
      </c>
      <c r="D185" s="73">
        <v>1</v>
      </c>
      <c r="E185" s="74">
        <v>0</v>
      </c>
      <c r="F185" s="74">
        <f t="shared" si="0"/>
        <v>0</v>
      </c>
    </row>
    <row r="186" spans="1:6" s="12" customFormat="1">
      <c r="A186" s="185"/>
      <c r="B186" s="65"/>
      <c r="C186" s="39"/>
      <c r="D186" s="39"/>
      <c r="E186" s="42"/>
      <c r="F186" s="40"/>
    </row>
    <row r="187" spans="1:6" s="12" customFormat="1" ht="51">
      <c r="A187" s="185" t="s">
        <v>341</v>
      </c>
      <c r="B187" s="94" t="s">
        <v>280</v>
      </c>
      <c r="C187" s="39"/>
      <c r="D187" s="39"/>
      <c r="E187" s="42"/>
      <c r="F187" s="40"/>
    </row>
    <row r="188" spans="1:6" s="12" customFormat="1">
      <c r="A188" s="185" t="s">
        <v>342</v>
      </c>
      <c r="B188" s="143" t="s">
        <v>289</v>
      </c>
      <c r="C188" s="66" t="s">
        <v>93</v>
      </c>
      <c r="D188" s="66">
        <v>100</v>
      </c>
      <c r="E188" s="67">
        <v>0</v>
      </c>
      <c r="F188" s="67">
        <f t="shared" ref="F188:F193" si="1">D188*E188</f>
        <v>0</v>
      </c>
    </row>
    <row r="189" spans="1:6" s="12" customFormat="1">
      <c r="A189" s="185" t="s">
        <v>343</v>
      </c>
      <c r="B189" s="143" t="s">
        <v>287</v>
      </c>
      <c r="C189" s="66" t="s">
        <v>93</v>
      </c>
      <c r="D189" s="66">
        <v>60</v>
      </c>
      <c r="E189" s="67">
        <v>0</v>
      </c>
      <c r="F189" s="67">
        <f t="shared" si="1"/>
        <v>0</v>
      </c>
    </row>
    <row r="190" spans="1:6" s="12" customFormat="1">
      <c r="A190" s="185" t="s">
        <v>344</v>
      </c>
      <c r="B190" s="143" t="s">
        <v>474</v>
      </c>
      <c r="C190" s="66" t="s">
        <v>93</v>
      </c>
      <c r="D190" s="66">
        <v>30</v>
      </c>
      <c r="E190" s="67">
        <v>0</v>
      </c>
      <c r="F190" s="67">
        <f t="shared" si="1"/>
        <v>0</v>
      </c>
    </row>
    <row r="191" spans="1:6" s="12" customFormat="1">
      <c r="A191" s="185" t="s">
        <v>473</v>
      </c>
      <c r="B191" s="143" t="s">
        <v>516</v>
      </c>
      <c r="C191" s="66" t="s">
        <v>93</v>
      </c>
      <c r="D191" s="66">
        <v>10</v>
      </c>
      <c r="E191" s="67">
        <v>0</v>
      </c>
      <c r="F191" s="67">
        <f t="shared" si="1"/>
        <v>0</v>
      </c>
    </row>
    <row r="192" spans="1:6" s="12" customFormat="1">
      <c r="A192" s="185" t="s">
        <v>515</v>
      </c>
      <c r="B192" s="143" t="s">
        <v>288</v>
      </c>
      <c r="C192" s="66" t="s">
        <v>93</v>
      </c>
      <c r="D192" s="66">
        <v>50</v>
      </c>
      <c r="E192" s="67">
        <v>0</v>
      </c>
      <c r="F192" s="67">
        <f t="shared" si="1"/>
        <v>0</v>
      </c>
    </row>
    <row r="193" spans="1:6" s="12" customFormat="1">
      <c r="A193" s="186" t="s">
        <v>519</v>
      </c>
      <c r="B193" s="144" t="s">
        <v>463</v>
      </c>
      <c r="C193" s="73" t="s">
        <v>93</v>
      </c>
      <c r="D193" s="73">
        <v>20</v>
      </c>
      <c r="E193" s="74">
        <v>0</v>
      </c>
      <c r="F193" s="74">
        <f t="shared" si="1"/>
        <v>0</v>
      </c>
    </row>
    <row r="194" spans="1:6" s="12" customFormat="1">
      <c r="A194" s="185"/>
      <c r="B194" s="65"/>
      <c r="C194" s="39"/>
      <c r="D194" s="39"/>
      <c r="E194" s="42"/>
      <c r="F194" s="40"/>
    </row>
    <row r="195" spans="1:6" s="12" customFormat="1" ht="76.5">
      <c r="A195" s="185" t="s">
        <v>348</v>
      </c>
      <c r="B195" s="65" t="s">
        <v>283</v>
      </c>
      <c r="C195" s="39"/>
      <c r="D195" s="39"/>
      <c r="E195" s="42"/>
      <c r="F195" s="40"/>
    </row>
    <row r="196" spans="1:6" s="12" customFormat="1">
      <c r="A196" s="185" t="s">
        <v>345</v>
      </c>
      <c r="B196" s="143" t="s">
        <v>286</v>
      </c>
      <c r="C196" s="66" t="s">
        <v>93</v>
      </c>
      <c r="D196" s="66">
        <v>10</v>
      </c>
      <c r="E196" s="67">
        <v>0</v>
      </c>
      <c r="F196" s="67">
        <f>D196*E196</f>
        <v>0</v>
      </c>
    </row>
    <row r="197" spans="1:6" s="12" customFormat="1">
      <c r="A197" s="185" t="s">
        <v>346</v>
      </c>
      <c r="B197" s="143" t="s">
        <v>284</v>
      </c>
      <c r="C197" s="66" t="s">
        <v>93</v>
      </c>
      <c r="D197" s="66">
        <v>10</v>
      </c>
      <c r="E197" s="67">
        <v>0</v>
      </c>
      <c r="F197" s="67">
        <f>D197*E197</f>
        <v>0</v>
      </c>
    </row>
    <row r="198" spans="1:6" s="12" customFormat="1">
      <c r="A198" s="186" t="s">
        <v>347</v>
      </c>
      <c r="B198" s="144" t="s">
        <v>285</v>
      </c>
      <c r="C198" s="73" t="s">
        <v>93</v>
      </c>
      <c r="D198" s="73">
        <v>6</v>
      </c>
      <c r="E198" s="74">
        <v>0</v>
      </c>
      <c r="F198" s="74">
        <f>D198*E198</f>
        <v>0</v>
      </c>
    </row>
    <row r="199" spans="1:6" s="12" customFormat="1">
      <c r="A199" s="185"/>
      <c r="B199" s="65"/>
      <c r="C199" s="39"/>
      <c r="D199" s="39"/>
      <c r="E199" s="42"/>
      <c r="F199" s="40"/>
    </row>
    <row r="200" spans="1:6" s="12" customFormat="1" ht="25.5">
      <c r="A200" s="185" t="s">
        <v>358</v>
      </c>
      <c r="B200" s="145" t="s">
        <v>276</v>
      </c>
      <c r="C200" s="39"/>
      <c r="D200" s="39"/>
      <c r="E200" s="42"/>
      <c r="F200" s="40"/>
    </row>
    <row r="201" spans="1:6" s="12" customFormat="1">
      <c r="A201" s="185" t="s">
        <v>359</v>
      </c>
      <c r="B201" s="143" t="s">
        <v>277</v>
      </c>
      <c r="C201" s="66" t="s">
        <v>93</v>
      </c>
      <c r="D201" s="66">
        <v>50</v>
      </c>
      <c r="E201" s="67">
        <v>0</v>
      </c>
      <c r="F201" s="67">
        <f>D201*E201</f>
        <v>0</v>
      </c>
    </row>
    <row r="202" spans="1:6" s="12" customFormat="1">
      <c r="A202" s="186" t="s">
        <v>360</v>
      </c>
      <c r="B202" s="144" t="s">
        <v>278</v>
      </c>
      <c r="C202" s="73" t="s">
        <v>93</v>
      </c>
      <c r="D202" s="73">
        <v>40</v>
      </c>
      <c r="E202" s="74">
        <v>0</v>
      </c>
      <c r="F202" s="74">
        <f>D202*E202</f>
        <v>0</v>
      </c>
    </row>
    <row r="203" spans="1:6" s="12" customFormat="1">
      <c r="A203" s="185"/>
      <c r="B203" s="65"/>
      <c r="C203" s="39"/>
      <c r="D203" s="39"/>
      <c r="E203" s="42"/>
      <c r="F203" s="40"/>
    </row>
    <row r="204" spans="1:6" s="12" customFormat="1" ht="38.25">
      <c r="A204" s="186" t="s">
        <v>361</v>
      </c>
      <c r="B204" s="96" t="s">
        <v>279</v>
      </c>
      <c r="C204" s="73" t="s">
        <v>93</v>
      </c>
      <c r="D204" s="73">
        <v>20</v>
      </c>
      <c r="E204" s="74">
        <v>0</v>
      </c>
      <c r="F204" s="74">
        <f>D204*E204</f>
        <v>0</v>
      </c>
    </row>
    <row r="205" spans="1:6" s="12" customFormat="1">
      <c r="A205" s="185"/>
      <c r="B205" s="65"/>
      <c r="C205" s="39"/>
      <c r="D205" s="39"/>
      <c r="E205" s="42"/>
      <c r="F205" s="40"/>
    </row>
    <row r="206" spans="1:6" s="12" customFormat="1" ht="38.25">
      <c r="A206" s="186" t="s">
        <v>362</v>
      </c>
      <c r="B206" s="96" t="s">
        <v>281</v>
      </c>
      <c r="C206" s="73" t="s">
        <v>125</v>
      </c>
      <c r="D206" s="73">
        <v>4</v>
      </c>
      <c r="E206" s="74">
        <v>0</v>
      </c>
      <c r="F206" s="74">
        <f>D206*E206</f>
        <v>0</v>
      </c>
    </row>
    <row r="207" spans="1:6" s="12" customFormat="1">
      <c r="A207" s="185"/>
      <c r="B207" s="65"/>
      <c r="C207" s="39"/>
      <c r="D207" s="39"/>
      <c r="E207" s="42"/>
      <c r="F207" s="40"/>
    </row>
    <row r="208" spans="1:6" s="12" customFormat="1" ht="76.5">
      <c r="A208" s="186" t="s">
        <v>363</v>
      </c>
      <c r="B208" s="96" t="s">
        <v>282</v>
      </c>
      <c r="C208" s="73" t="s">
        <v>93</v>
      </c>
      <c r="D208" s="73">
        <v>40</v>
      </c>
      <c r="E208" s="74">
        <v>0</v>
      </c>
      <c r="F208" s="74">
        <f>D208*E208</f>
        <v>0</v>
      </c>
    </row>
    <row r="209" spans="1:6" s="12" customFormat="1">
      <c r="A209" s="185"/>
      <c r="B209" s="65"/>
      <c r="C209" s="39"/>
      <c r="D209" s="39"/>
      <c r="E209" s="42"/>
      <c r="F209" s="40"/>
    </row>
    <row r="210" spans="1:6" s="12" customFormat="1" ht="51">
      <c r="A210" s="186" t="s">
        <v>364</v>
      </c>
      <c r="B210" s="93" t="s">
        <v>136</v>
      </c>
      <c r="C210" s="73" t="s">
        <v>93</v>
      </c>
      <c r="D210" s="73">
        <v>30</v>
      </c>
      <c r="E210" s="74">
        <v>0</v>
      </c>
      <c r="F210" s="74">
        <f>D210*E210</f>
        <v>0</v>
      </c>
    </row>
    <row r="211" spans="1:6" s="12" customFormat="1">
      <c r="A211" s="185"/>
      <c r="B211" s="65"/>
      <c r="C211" s="39"/>
      <c r="D211" s="39"/>
      <c r="E211" s="42"/>
      <c r="F211" s="40"/>
    </row>
    <row r="212" spans="1:6" s="12" customFormat="1" ht="25.5">
      <c r="A212" s="186" t="s">
        <v>457</v>
      </c>
      <c r="B212" s="144" t="s">
        <v>518</v>
      </c>
      <c r="C212" s="140" t="s">
        <v>60</v>
      </c>
      <c r="D212" s="140">
        <v>1</v>
      </c>
      <c r="E212" s="74">
        <v>0</v>
      </c>
      <c r="F212" s="74">
        <f t="shared" ref="F212" si="2">D212*E212</f>
        <v>0</v>
      </c>
    </row>
    <row r="213" spans="1:6" s="12" customFormat="1">
      <c r="A213" s="185"/>
      <c r="B213" s="65"/>
      <c r="C213" s="39"/>
      <c r="D213" s="39"/>
      <c r="E213" s="42"/>
      <c r="F213" s="40"/>
    </row>
    <row r="214" spans="1:6" s="12" customFormat="1" ht="38.25">
      <c r="A214" s="186" t="s">
        <v>517</v>
      </c>
      <c r="B214" s="63" t="s">
        <v>438</v>
      </c>
      <c r="C214" s="73" t="s">
        <v>11</v>
      </c>
      <c r="D214" s="73">
        <v>1</v>
      </c>
      <c r="E214" s="74">
        <v>0</v>
      </c>
      <c r="F214" s="74">
        <f>D214*E214</f>
        <v>0</v>
      </c>
    </row>
    <row r="215" spans="1:6" s="12" customFormat="1">
      <c r="A215" s="185"/>
      <c r="B215" s="65"/>
      <c r="C215" s="39"/>
      <c r="D215" s="39"/>
      <c r="E215" s="42"/>
      <c r="F215" s="40"/>
    </row>
    <row r="216" spans="1:6" s="12" customFormat="1" ht="165.75">
      <c r="A216" s="186" t="s">
        <v>531</v>
      </c>
      <c r="B216" s="144" t="s">
        <v>408</v>
      </c>
      <c r="C216" s="140" t="s">
        <v>11</v>
      </c>
      <c r="D216" s="140">
        <v>1</v>
      </c>
      <c r="E216" s="74">
        <v>0</v>
      </c>
      <c r="F216" s="74">
        <f t="shared" ref="F216" si="3">D216*E216</f>
        <v>0</v>
      </c>
    </row>
    <row r="217" spans="1:6" s="12" customFormat="1">
      <c r="A217" s="185"/>
      <c r="B217" s="65"/>
      <c r="C217" s="39"/>
      <c r="D217" s="39"/>
      <c r="E217" s="42"/>
      <c r="F217" s="40"/>
    </row>
    <row r="218" spans="1:6" s="12" customFormat="1" ht="25.5">
      <c r="A218" s="186" t="s">
        <v>562</v>
      </c>
      <c r="B218" s="96" t="s">
        <v>151</v>
      </c>
      <c r="C218" s="73" t="s">
        <v>11</v>
      </c>
      <c r="D218" s="73">
        <v>1</v>
      </c>
      <c r="E218" s="74">
        <v>0</v>
      </c>
      <c r="F218" s="74">
        <f>D218*E218</f>
        <v>0</v>
      </c>
    </row>
    <row r="219" spans="1:6" s="12" customFormat="1">
      <c r="A219" s="185"/>
      <c r="B219" s="65"/>
      <c r="C219" s="39"/>
      <c r="D219" s="39"/>
      <c r="E219" s="42"/>
      <c r="F219" s="40"/>
    </row>
    <row r="220" spans="1:6" s="12" customFormat="1">
      <c r="A220" s="187"/>
      <c r="B220" s="151" t="s">
        <v>365</v>
      </c>
      <c r="C220" s="154"/>
      <c r="D220" s="154"/>
      <c r="E220" s="155"/>
      <c r="F220" s="156">
        <f>SUM(F111:F218)</f>
        <v>0</v>
      </c>
    </row>
    <row r="221" spans="1:6" s="12" customFormat="1">
      <c r="A221" s="185"/>
      <c r="B221" s="65"/>
      <c r="C221" s="39"/>
      <c r="D221" s="39"/>
      <c r="E221" s="42"/>
      <c r="F221" s="40"/>
    </row>
    <row r="222" spans="1:6" s="12" customFormat="1">
      <c r="A222" s="185"/>
      <c r="B222" s="94"/>
      <c r="C222" s="39"/>
      <c r="D222" s="39"/>
      <c r="E222" s="42"/>
      <c r="F222" s="40"/>
    </row>
    <row r="223" spans="1:6" s="12" customFormat="1">
      <c r="A223" s="185" t="s">
        <v>148</v>
      </c>
      <c r="B223" s="115" t="s">
        <v>261</v>
      </c>
      <c r="C223" s="39"/>
      <c r="D223" s="39"/>
      <c r="E223" s="42"/>
      <c r="F223" s="40"/>
    </row>
    <row r="224" spans="1:6" s="12" customFormat="1">
      <c r="A224" s="185"/>
      <c r="B224" s="115"/>
      <c r="C224" s="39"/>
      <c r="D224" s="39"/>
      <c r="E224" s="42"/>
      <c r="F224" s="40"/>
    </row>
    <row r="225" spans="1:6" s="12" customFormat="1" ht="114.75">
      <c r="A225" s="186" t="s">
        <v>366</v>
      </c>
      <c r="B225" s="96" t="s">
        <v>152</v>
      </c>
      <c r="C225" s="73" t="s">
        <v>11</v>
      </c>
      <c r="D225" s="73">
        <v>1</v>
      </c>
      <c r="E225" s="74">
        <v>0</v>
      </c>
      <c r="F225" s="74">
        <f>D225*E225</f>
        <v>0</v>
      </c>
    </row>
    <row r="226" spans="1:6" s="12" customFormat="1">
      <c r="A226" s="185"/>
      <c r="B226" s="94"/>
      <c r="C226" s="39"/>
      <c r="D226" s="39"/>
      <c r="E226" s="42"/>
      <c r="F226" s="40"/>
    </row>
    <row r="227" spans="1:6" s="12" customFormat="1" ht="51">
      <c r="A227" s="186" t="s">
        <v>367</v>
      </c>
      <c r="B227" s="96" t="s">
        <v>150</v>
      </c>
      <c r="C227" s="73" t="s">
        <v>11</v>
      </c>
      <c r="D227" s="73">
        <v>1</v>
      </c>
      <c r="E227" s="74">
        <v>0</v>
      </c>
      <c r="F227" s="74">
        <f>D227*E227</f>
        <v>0</v>
      </c>
    </row>
    <row r="228" spans="1:6" s="12" customFormat="1">
      <c r="A228" s="185"/>
      <c r="B228" s="94"/>
      <c r="C228" s="39"/>
      <c r="D228" s="39"/>
      <c r="E228" s="42"/>
      <c r="F228" s="40"/>
    </row>
    <row r="229" spans="1:6" s="12" customFormat="1" ht="63.75">
      <c r="A229" s="186" t="s">
        <v>368</v>
      </c>
      <c r="B229" s="96" t="s">
        <v>269</v>
      </c>
      <c r="C229" s="140" t="s">
        <v>11</v>
      </c>
      <c r="D229" s="140">
        <v>1</v>
      </c>
      <c r="E229" s="74">
        <v>0</v>
      </c>
      <c r="F229" s="74">
        <f t="shared" ref="F229" si="4">D229*E229</f>
        <v>0</v>
      </c>
    </row>
    <row r="230" spans="1:6" s="12" customFormat="1">
      <c r="A230" s="185"/>
      <c r="B230" s="94"/>
      <c r="C230" s="39"/>
      <c r="D230" s="39"/>
      <c r="E230" s="42"/>
      <c r="F230" s="40"/>
    </row>
    <row r="231" spans="1:6" s="12" customFormat="1" ht="25.5">
      <c r="A231" s="186" t="s">
        <v>369</v>
      </c>
      <c r="B231" s="96" t="s">
        <v>149</v>
      </c>
      <c r="C231" s="73" t="s">
        <v>11</v>
      </c>
      <c r="D231" s="73">
        <v>1</v>
      </c>
      <c r="E231" s="74">
        <v>0</v>
      </c>
      <c r="F231" s="74">
        <f>D231*E231</f>
        <v>0</v>
      </c>
    </row>
    <row r="232" spans="1:6" s="12" customFormat="1">
      <c r="A232" s="185"/>
      <c r="B232" s="65"/>
      <c r="C232" s="39"/>
      <c r="D232" s="39"/>
      <c r="E232" s="42"/>
      <c r="F232" s="40"/>
    </row>
    <row r="233" spans="1:6" s="12" customFormat="1" ht="63.75">
      <c r="A233" s="186" t="s">
        <v>370</v>
      </c>
      <c r="B233" s="93" t="s">
        <v>109</v>
      </c>
      <c r="C233" s="73" t="s">
        <v>60</v>
      </c>
      <c r="D233" s="73">
        <v>1</v>
      </c>
      <c r="E233" s="74">
        <v>0</v>
      </c>
      <c r="F233" s="74">
        <f>D233*E233</f>
        <v>0</v>
      </c>
    </row>
    <row r="234" spans="1:6" s="12" customFormat="1">
      <c r="A234" s="182"/>
      <c r="B234" s="92"/>
      <c r="C234" s="66"/>
      <c r="D234" s="66"/>
      <c r="E234" s="67"/>
      <c r="F234" s="67"/>
    </row>
    <row r="235" spans="1:6" s="12" customFormat="1" ht="15">
      <c r="A235" s="150"/>
      <c r="B235" s="151" t="s">
        <v>371</v>
      </c>
      <c r="C235" s="158"/>
      <c r="D235" s="158"/>
      <c r="E235" s="159"/>
      <c r="F235" s="156">
        <f>SUM(F225:F233)</f>
        <v>0</v>
      </c>
    </row>
    <row r="236" spans="1:6" s="12" customFormat="1" ht="15">
      <c r="A236" s="54"/>
      <c r="B236" s="115"/>
      <c r="C236" s="66"/>
      <c r="D236" s="66"/>
      <c r="E236" s="67"/>
      <c r="F236" s="157"/>
    </row>
    <row r="237" spans="1:6" s="12" customFormat="1" ht="15">
      <c r="A237" s="54"/>
      <c r="B237" s="115"/>
      <c r="C237" s="66"/>
      <c r="D237" s="66"/>
      <c r="E237" s="67"/>
      <c r="F237" s="157"/>
    </row>
    <row r="238" spans="1:6" s="12" customFormat="1" ht="15">
      <c r="A238" s="54"/>
      <c r="B238" s="115" t="s">
        <v>455</v>
      </c>
      <c r="C238" s="66"/>
      <c r="D238" s="66"/>
      <c r="E238" s="67"/>
      <c r="F238" s="157"/>
    </row>
    <row r="239" spans="1:6" s="12" customFormat="1">
      <c r="A239" s="168" t="str">
        <f>A12</f>
        <v>1.1.</v>
      </c>
      <c r="B239" s="91" t="str">
        <f>B12</f>
        <v>DEMONTAŽA - GRAĐEVINSKI I ELEKTRIČARSKI RADOVI</v>
      </c>
      <c r="C239" s="66"/>
      <c r="D239" s="66"/>
      <c r="E239" s="67"/>
      <c r="F239" s="67">
        <f>F37</f>
        <v>0</v>
      </c>
    </row>
    <row r="240" spans="1:6" s="12" customFormat="1">
      <c r="A240" s="168" t="str">
        <f>A40</f>
        <v>1.2.</v>
      </c>
      <c r="B240" s="91" t="str">
        <f>B40</f>
        <v>ZIDARSKI RADOVI</v>
      </c>
      <c r="C240" s="66"/>
      <c r="D240" s="66"/>
      <c r="E240" s="67"/>
      <c r="F240" s="67">
        <f>F52</f>
        <v>0</v>
      </c>
    </row>
    <row r="241" spans="1:6" s="12" customFormat="1">
      <c r="A241" s="168" t="str">
        <f>A55</f>
        <v>1.3.</v>
      </c>
      <c r="B241" s="91" t="str">
        <f>B55</f>
        <v>BRAVARSKI RADOVI</v>
      </c>
      <c r="C241" s="66"/>
      <c r="D241" s="66"/>
      <c r="E241" s="67"/>
      <c r="F241" s="67">
        <f>F66</f>
        <v>0</v>
      </c>
    </row>
    <row r="242" spans="1:6" s="12" customFormat="1">
      <c r="A242" s="168" t="str">
        <f>A69</f>
        <v>1.4.</v>
      </c>
      <c r="B242" s="91" t="str">
        <f>B69</f>
        <v>SOBOSLIKARSKO-LIČILAČKI i FASADERSKI RADOVI</v>
      </c>
      <c r="C242" s="66"/>
      <c r="D242" s="66"/>
      <c r="E242" s="67"/>
      <c r="F242" s="67">
        <f>F81</f>
        <v>0</v>
      </c>
    </row>
    <row r="243" spans="1:6" s="12" customFormat="1">
      <c r="A243" s="168" t="str">
        <f>A84</f>
        <v>1.5.</v>
      </c>
      <c r="B243" s="91" t="str">
        <f>B84</f>
        <v>PODOPOLAGAČKI RADOVI</v>
      </c>
      <c r="C243" s="66"/>
      <c r="D243" s="66"/>
      <c r="E243" s="67"/>
      <c r="F243" s="67">
        <f>F106</f>
        <v>0</v>
      </c>
    </row>
    <row r="244" spans="1:6" s="12" customFormat="1">
      <c r="A244" s="168" t="str">
        <f>A109</f>
        <v>1.6.</v>
      </c>
      <c r="B244" s="65" t="str">
        <f>B109</f>
        <v>ELEKTRIČARSKI RADOVI</v>
      </c>
      <c r="C244" s="39"/>
      <c r="D244" s="39"/>
      <c r="E244" s="42"/>
      <c r="F244" s="160">
        <f>F220</f>
        <v>0</v>
      </c>
    </row>
    <row r="245" spans="1:6" s="12" customFormat="1">
      <c r="A245" s="169" t="str">
        <f>A223</f>
        <v>1.7.</v>
      </c>
      <c r="B245" s="65" t="str">
        <f>B223</f>
        <v>OPĆE STAVKE</v>
      </c>
      <c r="C245" s="39"/>
      <c r="D245" s="41"/>
      <c r="E245" s="42"/>
      <c r="F245" s="160">
        <f>F235</f>
        <v>0</v>
      </c>
    </row>
    <row r="246" spans="1:6" s="12" customFormat="1" ht="15">
      <c r="A246" s="170" t="str">
        <f>A2</f>
        <v>1.</v>
      </c>
      <c r="B246" s="161" t="s">
        <v>454</v>
      </c>
      <c r="C246" s="35"/>
      <c r="D246" s="35"/>
      <c r="E246" s="36"/>
      <c r="F246" s="172">
        <f>SUM(F239:F245)</f>
        <v>0</v>
      </c>
    </row>
    <row r="247" spans="1:6" s="12" customFormat="1" ht="15">
      <c r="A247" s="21"/>
      <c r="B247" s="20"/>
      <c r="C247" s="15"/>
      <c r="D247" s="19"/>
      <c r="E247" s="30"/>
      <c r="F247" s="69"/>
    </row>
    <row r="248" spans="1:6">
      <c r="E248" s="56"/>
      <c r="F248" s="68"/>
    </row>
    <row r="249" spans="1:6" ht="15">
      <c r="B249" s="23"/>
      <c r="C249" s="23"/>
      <c r="D249" s="23"/>
      <c r="F249" s="22"/>
    </row>
    <row r="250" spans="1:6">
      <c r="B250" s="23"/>
      <c r="C250" s="24"/>
      <c r="D250" s="24"/>
      <c r="F250" s="14"/>
    </row>
    <row r="251" spans="1:6">
      <c r="B251" s="23"/>
      <c r="C251" s="24"/>
      <c r="D251" s="24"/>
    </row>
    <row r="252" spans="1:6">
      <c r="B252" s="23"/>
      <c r="C252" s="24"/>
      <c r="D252" s="24"/>
    </row>
    <row r="253" spans="1:6">
      <c r="A253" s="25"/>
      <c r="C253" s="32"/>
      <c r="D253" s="29"/>
    </row>
    <row r="254" spans="1:6">
      <c r="A254" s="25"/>
      <c r="C254" s="32"/>
      <c r="D254" s="29"/>
    </row>
    <row r="255" spans="1:6">
      <c r="A255" s="25"/>
      <c r="C255" s="32"/>
      <c r="D255" s="29"/>
    </row>
    <row r="256" spans="1:6">
      <c r="A256" s="25"/>
      <c r="C256" s="32"/>
      <c r="D256" s="29"/>
    </row>
    <row r="257" spans="1:5">
      <c r="A257" s="25"/>
      <c r="C257" s="32"/>
      <c r="D257" s="29"/>
    </row>
    <row r="258" spans="1:5">
      <c r="A258" s="25"/>
      <c r="C258" s="32"/>
      <c r="D258" s="29"/>
    </row>
    <row r="259" spans="1:5">
      <c r="A259" s="25"/>
      <c r="C259" s="32"/>
      <c r="D259" s="29"/>
    </row>
    <row r="260" spans="1:5">
      <c r="B260" s="57"/>
      <c r="C260" s="58"/>
      <c r="D260" s="27"/>
      <c r="E260" s="14"/>
    </row>
    <row r="261" spans="1:5">
      <c r="B261" s="26"/>
      <c r="C261" s="26"/>
      <c r="D261" s="26"/>
      <c r="E261" s="14"/>
    </row>
    <row r="262" spans="1:5">
      <c r="B262" s="26"/>
      <c r="C262" s="30"/>
      <c r="D262" s="28"/>
      <c r="E262" s="14"/>
    </row>
    <row r="263" spans="1:5">
      <c r="B263" s="26"/>
      <c r="C263" s="30"/>
      <c r="D263" s="28"/>
    </row>
    <row r="264" spans="1:5">
      <c r="B264" s="26"/>
      <c r="C264" s="31"/>
      <c r="D264" s="27"/>
    </row>
    <row r="265" spans="1:5" s="9" customFormat="1">
      <c r="A265" s="7"/>
      <c r="B265" s="24"/>
      <c r="C265" s="24"/>
      <c r="D265" s="24"/>
    </row>
  </sheetData>
  <pageMargins left="0.25" right="0.25" top="0.75" bottom="0.75" header="0.3" footer="0.3"/>
  <pageSetup paperSize="9" scale="88" fitToHeight="0" orientation="portrait" r:id="rId1"/>
  <headerFooter alignWithMargins="0"/>
  <rowBreaks count="9" manualBreakCount="9">
    <brk id="18" max="5" man="1"/>
    <brk id="39" max="5" man="1"/>
    <brk id="68" max="5" man="1"/>
    <brk id="83" max="5" man="1"/>
    <brk id="123" max="5" man="1"/>
    <brk id="140" max="5" man="1"/>
    <brk id="167" max="5" man="1"/>
    <brk id="186" max="5" man="1"/>
    <brk id="215"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F208"/>
  <sheetViews>
    <sheetView view="pageBreakPreview" zoomScaleNormal="100" zoomScaleSheetLayoutView="100" zoomScalePageLayoutView="70" workbookViewId="0">
      <pane xSplit="6" ySplit="4" topLeftCell="G116" activePane="bottomRight" state="frozen"/>
      <selection pane="topRight" activeCell="G1" sqref="G1"/>
      <selection pane="bottomLeft" activeCell="A10" sqref="A10"/>
      <selection pane="bottomRight"/>
    </sheetView>
  </sheetViews>
  <sheetFormatPr defaultColWidth="9.140625" defaultRowHeight="14.25"/>
  <cols>
    <col min="1" max="1" width="8.28515625" style="7" bestFit="1" customWidth="1"/>
    <col min="2" max="2" width="53.85546875" style="10" customWidth="1"/>
    <col min="3" max="3" width="11.140625" style="8" customWidth="1"/>
    <col min="4" max="4" width="9.5703125" style="8" customWidth="1"/>
    <col min="5" max="5" width="15.5703125" style="9" bestFit="1" customWidth="1"/>
    <col min="6" max="6" width="15.85546875" style="9" bestFit="1" customWidth="1"/>
    <col min="7" max="7" width="10.140625" style="10" bestFit="1" customWidth="1"/>
    <col min="8" max="16384" width="9.140625" style="10"/>
  </cols>
  <sheetData>
    <row r="2" spans="1:6" ht="31.5">
      <c r="A2" s="171" t="s">
        <v>373</v>
      </c>
      <c r="B2" s="44" t="s">
        <v>200</v>
      </c>
      <c r="C2" s="41"/>
      <c r="D2" s="41"/>
      <c r="E2" s="45"/>
      <c r="F2" s="45"/>
    </row>
    <row r="3" spans="1:6" s="12" customFormat="1">
      <c r="A3" s="38"/>
      <c r="B3" s="46"/>
      <c r="C3" s="47"/>
      <c r="D3" s="47"/>
      <c r="E3" s="48"/>
      <c r="F3" s="48"/>
    </row>
    <row r="4" spans="1:6" s="13" customFormat="1" ht="23.25" customHeight="1">
      <c r="A4" s="49" t="s">
        <v>5</v>
      </c>
      <c r="B4" s="50" t="s">
        <v>6</v>
      </c>
      <c r="C4" s="51" t="s">
        <v>7</v>
      </c>
      <c r="D4" s="51" t="s">
        <v>8</v>
      </c>
      <c r="E4" s="52" t="s">
        <v>9</v>
      </c>
      <c r="F4" s="52" t="s">
        <v>10</v>
      </c>
    </row>
    <row r="5" spans="1:6" s="13" customFormat="1" ht="127.5">
      <c r="A5" s="86"/>
      <c r="B5" s="91" t="s">
        <v>80</v>
      </c>
      <c r="C5" s="88"/>
      <c r="D5" s="88"/>
      <c r="E5" s="89"/>
      <c r="F5" s="89"/>
    </row>
    <row r="6" spans="1:6" s="13" customFormat="1" ht="51">
      <c r="A6" s="86"/>
      <c r="B6" s="92" t="s">
        <v>213</v>
      </c>
      <c r="C6" s="88"/>
      <c r="D6" s="88"/>
      <c r="E6" s="89"/>
      <c r="F6" s="89"/>
    </row>
    <row r="7" spans="1:6" s="13" customFormat="1" ht="38.25">
      <c r="A7" s="86"/>
      <c r="B7" s="92" t="s">
        <v>81</v>
      </c>
      <c r="C7" s="88"/>
      <c r="D7" s="88"/>
      <c r="E7" s="89"/>
      <c r="F7" s="89"/>
    </row>
    <row r="8" spans="1:6" s="13" customFormat="1" ht="63.75">
      <c r="A8" s="86"/>
      <c r="B8" s="92" t="s">
        <v>214</v>
      </c>
      <c r="C8" s="88"/>
      <c r="D8" s="88"/>
      <c r="E8" s="89"/>
      <c r="F8" s="89"/>
    </row>
    <row r="9" spans="1:6" s="13" customFormat="1" ht="12.75">
      <c r="A9" s="86"/>
      <c r="B9" s="92"/>
      <c r="C9" s="88"/>
      <c r="D9" s="88"/>
      <c r="E9" s="89"/>
      <c r="F9" s="89"/>
    </row>
    <row r="10" spans="1:6" s="13" customFormat="1" ht="12.75">
      <c r="A10" s="86"/>
      <c r="B10" s="92"/>
      <c r="C10" s="88"/>
      <c r="D10" s="88"/>
      <c r="E10" s="89"/>
      <c r="F10" s="89"/>
    </row>
    <row r="11" spans="1:6" s="13" customFormat="1" ht="12.75">
      <c r="A11" s="185" t="s">
        <v>69</v>
      </c>
      <c r="B11" s="115" t="s">
        <v>217</v>
      </c>
      <c r="C11" s="88"/>
      <c r="D11" s="88"/>
      <c r="E11" s="89"/>
      <c r="F11" s="89"/>
    </row>
    <row r="12" spans="1:6" s="13" customFormat="1" ht="12.75">
      <c r="A12" s="86"/>
      <c r="B12" s="91"/>
      <c r="C12" s="88"/>
      <c r="D12" s="88"/>
      <c r="E12" s="89"/>
      <c r="F12" s="89"/>
    </row>
    <row r="13" spans="1:6" s="13" customFormat="1" ht="76.5">
      <c r="A13" s="86"/>
      <c r="B13" s="91" t="s">
        <v>82</v>
      </c>
      <c r="C13" s="88"/>
      <c r="D13" s="88"/>
      <c r="E13" s="89"/>
      <c r="F13" s="89"/>
    </row>
    <row r="14" spans="1:6" s="13" customFormat="1" ht="25.5">
      <c r="A14" s="86"/>
      <c r="B14" s="91" t="s">
        <v>215</v>
      </c>
      <c r="C14" s="88"/>
      <c r="D14" s="88"/>
      <c r="E14" s="89"/>
      <c r="F14" s="89"/>
    </row>
    <row r="15" spans="1:6" s="13" customFormat="1" ht="12.75">
      <c r="A15" s="86"/>
      <c r="B15" s="92"/>
      <c r="C15" s="88"/>
      <c r="D15" s="88"/>
      <c r="E15" s="89"/>
      <c r="F15" s="89"/>
    </row>
    <row r="16" spans="1:6" s="13" customFormat="1" ht="76.5">
      <c r="A16" s="186" t="s">
        <v>374</v>
      </c>
      <c r="B16" s="93" t="s">
        <v>77</v>
      </c>
      <c r="C16" s="73" t="s">
        <v>11</v>
      </c>
      <c r="D16" s="73">
        <v>1</v>
      </c>
      <c r="E16" s="74">
        <v>0</v>
      </c>
      <c r="F16" s="74">
        <f>D16*E16</f>
        <v>0</v>
      </c>
    </row>
    <row r="17" spans="1:6" s="13" customFormat="1" ht="12.75">
      <c r="A17" s="86"/>
      <c r="B17" s="92"/>
      <c r="C17" s="88"/>
      <c r="D17" s="88"/>
      <c r="E17" s="89"/>
      <c r="F17" s="89"/>
    </row>
    <row r="18" spans="1:6" s="13" customFormat="1" ht="12.75">
      <c r="A18" s="185" t="s">
        <v>375</v>
      </c>
      <c r="B18" s="120" t="s">
        <v>205</v>
      </c>
      <c r="C18" s="66" t="s">
        <v>93</v>
      </c>
      <c r="D18" s="66">
        <v>12</v>
      </c>
      <c r="E18" s="67">
        <v>0</v>
      </c>
      <c r="F18" s="67">
        <f>D18*E18</f>
        <v>0</v>
      </c>
    </row>
    <row r="19" spans="1:6" s="13" customFormat="1" ht="127.5">
      <c r="A19" s="117"/>
      <c r="B19" s="93" t="s">
        <v>206</v>
      </c>
      <c r="C19" s="118"/>
      <c r="D19" s="118"/>
      <c r="E19" s="119"/>
      <c r="F19" s="119"/>
    </row>
    <row r="20" spans="1:6" s="13" customFormat="1" ht="12.75">
      <c r="A20" s="86"/>
      <c r="B20" s="92"/>
      <c r="C20" s="88"/>
      <c r="D20" s="88"/>
      <c r="E20" s="89"/>
      <c r="F20" s="89"/>
    </row>
    <row r="21" spans="1:6" s="13" customFormat="1" ht="12.75">
      <c r="A21" s="185" t="s">
        <v>376</v>
      </c>
      <c r="B21" s="120" t="s">
        <v>207</v>
      </c>
      <c r="C21" s="88"/>
      <c r="D21" s="88"/>
      <c r="E21" s="89"/>
      <c r="F21" s="89"/>
    </row>
    <row r="22" spans="1:6" s="13" customFormat="1" ht="76.5">
      <c r="A22" s="86"/>
      <c r="B22" s="120" t="s">
        <v>208</v>
      </c>
      <c r="C22" s="88"/>
      <c r="D22" s="88"/>
      <c r="E22" s="89"/>
      <c r="F22" s="89"/>
    </row>
    <row r="23" spans="1:6" s="13" customFormat="1" ht="12.75">
      <c r="A23" s="185" t="s">
        <v>413</v>
      </c>
      <c r="B23" s="120" t="s">
        <v>411</v>
      </c>
      <c r="C23" s="66" t="s">
        <v>125</v>
      </c>
      <c r="D23" s="66">
        <v>1</v>
      </c>
      <c r="E23" s="67">
        <v>0</v>
      </c>
      <c r="F23" s="67">
        <f>D23*E23</f>
        <v>0</v>
      </c>
    </row>
    <row r="24" spans="1:6" s="13" customFormat="1" ht="12.75">
      <c r="A24" s="186" t="s">
        <v>414</v>
      </c>
      <c r="B24" s="121" t="s">
        <v>412</v>
      </c>
      <c r="C24" s="73" t="s">
        <v>125</v>
      </c>
      <c r="D24" s="73">
        <v>1</v>
      </c>
      <c r="E24" s="74">
        <v>0</v>
      </c>
      <c r="F24" s="74">
        <f>D24*E24</f>
        <v>0</v>
      </c>
    </row>
    <row r="25" spans="1:6" s="13" customFormat="1" ht="12.75">
      <c r="A25" s="86"/>
      <c r="B25" s="92"/>
      <c r="C25" s="88"/>
      <c r="D25" s="88"/>
      <c r="E25" s="89"/>
      <c r="F25" s="89"/>
    </row>
    <row r="26" spans="1:6" s="12" customFormat="1" ht="51">
      <c r="A26" s="186" t="s">
        <v>377</v>
      </c>
      <c r="B26" s="63" t="s">
        <v>290</v>
      </c>
      <c r="C26" s="73" t="s">
        <v>11</v>
      </c>
      <c r="D26" s="73">
        <v>1</v>
      </c>
      <c r="E26" s="74">
        <v>0</v>
      </c>
      <c r="F26" s="74">
        <f>D26*E26</f>
        <v>0</v>
      </c>
    </row>
    <row r="27" spans="1:6" s="12" customFormat="1">
      <c r="A27" s="185"/>
      <c r="B27" s="64"/>
      <c r="C27" s="66"/>
      <c r="D27" s="66"/>
      <c r="E27" s="67"/>
      <c r="F27" s="67"/>
    </row>
    <row r="28" spans="1:6" s="12" customFormat="1" ht="51">
      <c r="A28" s="186" t="s">
        <v>378</v>
      </c>
      <c r="B28" s="63" t="s">
        <v>291</v>
      </c>
      <c r="C28" s="73" t="s">
        <v>11</v>
      </c>
      <c r="D28" s="73">
        <v>1</v>
      </c>
      <c r="E28" s="74">
        <v>0</v>
      </c>
      <c r="F28" s="74">
        <f>D28*E28</f>
        <v>0</v>
      </c>
    </row>
    <row r="29" spans="1:6" s="12" customFormat="1">
      <c r="A29" s="185"/>
      <c r="B29" s="65"/>
      <c r="C29" s="43"/>
      <c r="D29" s="43"/>
      <c r="E29" s="55"/>
      <c r="F29" s="55"/>
    </row>
    <row r="30" spans="1:6" s="12" customFormat="1" ht="51">
      <c r="A30" s="186" t="s">
        <v>409</v>
      </c>
      <c r="B30" s="93" t="s">
        <v>119</v>
      </c>
      <c r="C30" s="73" t="s">
        <v>11</v>
      </c>
      <c r="D30" s="73">
        <v>1</v>
      </c>
      <c r="E30" s="74">
        <v>0</v>
      </c>
      <c r="F30" s="74">
        <f>D30*E30</f>
        <v>0</v>
      </c>
    </row>
    <row r="31" spans="1:6" s="12" customFormat="1">
      <c r="A31" s="185"/>
      <c r="B31" s="65"/>
      <c r="C31" s="39"/>
      <c r="D31" s="39"/>
      <c r="E31" s="42"/>
      <c r="F31" s="40"/>
    </row>
    <row r="32" spans="1:6" s="12" customFormat="1" ht="38.25">
      <c r="A32" s="186" t="s">
        <v>410</v>
      </c>
      <c r="B32" s="93" t="s">
        <v>666</v>
      </c>
      <c r="C32" s="73" t="s">
        <v>11</v>
      </c>
      <c r="D32" s="73">
        <v>1</v>
      </c>
      <c r="E32" s="74">
        <v>0</v>
      </c>
      <c r="F32" s="74">
        <f>D32*E32</f>
        <v>0</v>
      </c>
    </row>
    <row r="33" spans="1:6" s="12" customFormat="1">
      <c r="A33" s="185"/>
      <c r="B33" s="65"/>
      <c r="C33" s="39"/>
      <c r="D33" s="39"/>
      <c r="E33" s="42"/>
      <c r="F33" s="40"/>
    </row>
    <row r="34" spans="1:6" s="12" customFormat="1" ht="38.25">
      <c r="A34" s="186" t="s">
        <v>665</v>
      </c>
      <c r="B34" s="93" t="s">
        <v>85</v>
      </c>
      <c r="C34" s="73" t="s">
        <v>11</v>
      </c>
      <c r="D34" s="73">
        <v>1</v>
      </c>
      <c r="E34" s="74">
        <v>0</v>
      </c>
      <c r="F34" s="74">
        <f>D34*E34</f>
        <v>0</v>
      </c>
    </row>
    <row r="35" spans="1:6" s="12" customFormat="1">
      <c r="A35" s="182"/>
      <c r="B35" s="65"/>
      <c r="C35" s="39"/>
      <c r="D35" s="39"/>
      <c r="E35" s="42"/>
      <c r="F35" s="40"/>
    </row>
    <row r="36" spans="1:6" s="12" customFormat="1" ht="25.5">
      <c r="A36" s="184"/>
      <c r="B36" s="151" t="s">
        <v>312</v>
      </c>
      <c r="C36" s="154"/>
      <c r="D36" s="154"/>
      <c r="E36" s="155"/>
      <c r="F36" s="156">
        <f>SUM(F16:F34)</f>
        <v>0</v>
      </c>
    </row>
    <row r="37" spans="1:6" s="12" customFormat="1">
      <c r="A37" s="182"/>
      <c r="B37" s="65"/>
      <c r="C37" s="39"/>
      <c r="D37" s="39"/>
      <c r="E37" s="42"/>
      <c r="F37" s="40"/>
    </row>
    <row r="38" spans="1:6" s="12" customFormat="1">
      <c r="A38" s="182"/>
      <c r="B38" s="65"/>
      <c r="C38" s="39"/>
      <c r="D38" s="39"/>
      <c r="E38" s="42"/>
      <c r="F38" s="40"/>
    </row>
    <row r="39" spans="1:6" s="12" customFormat="1">
      <c r="A39" s="185" t="s">
        <v>70</v>
      </c>
      <c r="B39" s="115" t="s">
        <v>218</v>
      </c>
      <c r="C39" s="39"/>
      <c r="D39" s="39"/>
      <c r="E39" s="42"/>
      <c r="F39" s="40"/>
    </row>
    <row r="40" spans="1:6" s="12" customFormat="1">
      <c r="A40" s="182"/>
      <c r="B40" s="87"/>
      <c r="C40" s="39"/>
      <c r="D40" s="39"/>
      <c r="E40" s="42"/>
      <c r="F40" s="40"/>
    </row>
    <row r="41" spans="1:6" s="12" customFormat="1" ht="25.5">
      <c r="A41" s="182"/>
      <c r="B41" s="92" t="s">
        <v>219</v>
      </c>
      <c r="C41" s="39"/>
      <c r="D41" s="39"/>
      <c r="E41" s="42"/>
      <c r="F41" s="40"/>
    </row>
    <row r="42" spans="1:6" s="12" customFormat="1" ht="38.25">
      <c r="A42" s="182"/>
      <c r="B42" s="92" t="s">
        <v>220</v>
      </c>
      <c r="C42" s="39"/>
      <c r="D42" s="39"/>
      <c r="E42" s="42"/>
      <c r="F42" s="40"/>
    </row>
    <row r="43" spans="1:6" s="12" customFormat="1">
      <c r="A43" s="182"/>
      <c r="B43" s="87"/>
      <c r="C43" s="39"/>
      <c r="D43" s="39"/>
      <c r="E43" s="42"/>
      <c r="F43" s="40"/>
    </row>
    <row r="44" spans="1:6" s="12" customFormat="1" ht="24">
      <c r="A44" s="185" t="s">
        <v>379</v>
      </c>
      <c r="B44" s="123" t="s">
        <v>221</v>
      </c>
      <c r="C44" s="66" t="s">
        <v>93</v>
      </c>
      <c r="D44" s="66">
        <v>12</v>
      </c>
      <c r="E44" s="67">
        <v>0</v>
      </c>
      <c r="F44" s="67">
        <f>D44*E44</f>
        <v>0</v>
      </c>
    </row>
    <row r="45" spans="1:6" s="12" customFormat="1" ht="72">
      <c r="A45" s="183"/>
      <c r="B45" s="124" t="s">
        <v>222</v>
      </c>
      <c r="C45" s="70"/>
      <c r="D45" s="70"/>
      <c r="E45" s="71"/>
      <c r="F45" s="72"/>
    </row>
    <row r="46" spans="1:6" s="12" customFormat="1">
      <c r="A46" s="182"/>
      <c r="B46" s="65"/>
      <c r="C46" s="39"/>
      <c r="D46" s="39"/>
      <c r="E46" s="42"/>
      <c r="F46" s="40"/>
    </row>
    <row r="47" spans="1:6" s="12" customFormat="1" ht="60">
      <c r="A47" s="186" t="s">
        <v>415</v>
      </c>
      <c r="B47" s="124" t="s">
        <v>223</v>
      </c>
      <c r="C47" s="73" t="s">
        <v>93</v>
      </c>
      <c r="D47" s="73">
        <v>12</v>
      </c>
      <c r="E47" s="74">
        <v>0</v>
      </c>
      <c r="F47" s="74">
        <f>D47*E47</f>
        <v>0</v>
      </c>
    </row>
    <row r="48" spans="1:6" s="12" customFormat="1">
      <c r="A48" s="182"/>
      <c r="B48" s="65"/>
      <c r="C48" s="39"/>
      <c r="D48" s="39"/>
      <c r="E48" s="42"/>
      <c r="F48" s="40"/>
    </row>
    <row r="49" spans="1:6" s="12" customFormat="1">
      <c r="A49" s="184"/>
      <c r="B49" s="151" t="s">
        <v>313</v>
      </c>
      <c r="C49" s="154"/>
      <c r="D49" s="154"/>
      <c r="E49" s="155"/>
      <c r="F49" s="156">
        <f>SUM(F44:F47)</f>
        <v>0</v>
      </c>
    </row>
    <row r="50" spans="1:6" s="12" customFormat="1">
      <c r="A50" s="182"/>
      <c r="B50" s="65"/>
      <c r="C50" s="39"/>
      <c r="D50" s="39"/>
      <c r="E50" s="42"/>
      <c r="F50" s="40"/>
    </row>
    <row r="51" spans="1:6" s="12" customFormat="1">
      <c r="A51" s="182"/>
      <c r="B51" s="65"/>
      <c r="C51" s="39"/>
      <c r="D51" s="39"/>
      <c r="E51" s="42"/>
      <c r="F51" s="40"/>
    </row>
    <row r="52" spans="1:6" s="12" customFormat="1">
      <c r="A52" s="185" t="s">
        <v>71</v>
      </c>
      <c r="B52" s="115" t="s">
        <v>225</v>
      </c>
      <c r="C52" s="39"/>
      <c r="D52" s="39"/>
      <c r="E52" s="42"/>
      <c r="F52" s="40"/>
    </row>
    <row r="53" spans="1:6" s="12" customFormat="1">
      <c r="A53" s="185"/>
      <c r="B53" s="115"/>
      <c r="C53" s="39"/>
      <c r="D53" s="39"/>
      <c r="E53" s="42"/>
      <c r="F53" s="40"/>
    </row>
    <row r="54" spans="1:6" s="12" customFormat="1" ht="51">
      <c r="A54" s="185"/>
      <c r="B54" s="92" t="s">
        <v>226</v>
      </c>
      <c r="C54" s="39"/>
      <c r="D54" s="39"/>
      <c r="E54" s="42"/>
      <c r="F54" s="40"/>
    </row>
    <row r="55" spans="1:6" s="12" customFormat="1" ht="38.25">
      <c r="A55" s="185"/>
      <c r="B55" s="92" t="s">
        <v>227</v>
      </c>
      <c r="C55" s="39"/>
      <c r="D55" s="39"/>
      <c r="E55" s="42"/>
      <c r="F55" s="40"/>
    </row>
    <row r="56" spans="1:6" s="12" customFormat="1" ht="76.5">
      <c r="A56" s="185"/>
      <c r="B56" s="92" t="s">
        <v>228</v>
      </c>
      <c r="C56" s="39"/>
      <c r="D56" s="39"/>
      <c r="E56" s="42"/>
      <c r="F56" s="40"/>
    </row>
    <row r="57" spans="1:6" s="12" customFormat="1">
      <c r="A57" s="185"/>
      <c r="B57" s="92"/>
      <c r="C57" s="39"/>
      <c r="D57" s="39"/>
      <c r="E57" s="42"/>
      <c r="F57" s="40"/>
    </row>
    <row r="58" spans="1:6" s="12" customFormat="1" ht="306">
      <c r="A58" s="186" t="s">
        <v>380</v>
      </c>
      <c r="B58" s="93" t="s">
        <v>197</v>
      </c>
      <c r="C58" s="73" t="s">
        <v>196</v>
      </c>
      <c r="D58" s="73">
        <v>20</v>
      </c>
      <c r="E58" s="74">
        <v>0</v>
      </c>
      <c r="F58" s="74">
        <f>D58*E58</f>
        <v>0</v>
      </c>
    </row>
    <row r="59" spans="1:6" s="12" customFormat="1">
      <c r="A59" s="185"/>
      <c r="B59" s="65"/>
      <c r="C59" s="39"/>
      <c r="D59" s="39"/>
      <c r="E59" s="42"/>
      <c r="F59" s="40"/>
    </row>
    <row r="60" spans="1:6" s="12" customFormat="1" ht="25.5">
      <c r="A60" s="185" t="s">
        <v>381</v>
      </c>
      <c r="B60" s="195" t="s">
        <v>434</v>
      </c>
      <c r="C60" s="66" t="s">
        <v>125</v>
      </c>
      <c r="D60" s="66">
        <v>1</v>
      </c>
      <c r="E60" s="67">
        <v>0</v>
      </c>
      <c r="F60" s="67">
        <f>D60*E60</f>
        <v>0</v>
      </c>
    </row>
    <row r="61" spans="1:6" s="12" customFormat="1" ht="153">
      <c r="A61" s="186"/>
      <c r="B61" s="196" t="s">
        <v>435</v>
      </c>
      <c r="C61" s="70"/>
      <c r="D61" s="70"/>
      <c r="E61" s="71"/>
      <c r="F61" s="72"/>
    </row>
    <row r="62" spans="1:6" s="12" customFormat="1">
      <c r="A62" s="185"/>
      <c r="B62" s="65"/>
      <c r="C62" s="39"/>
      <c r="D62" s="39"/>
      <c r="E62" s="42"/>
      <c r="F62" s="40"/>
    </row>
    <row r="63" spans="1:6" s="12" customFormat="1" ht="25.5">
      <c r="A63" s="185" t="s">
        <v>382</v>
      </c>
      <c r="B63" s="194" t="s">
        <v>436</v>
      </c>
      <c r="C63" s="66" t="s">
        <v>125</v>
      </c>
      <c r="D63" s="66">
        <v>1</v>
      </c>
      <c r="E63" s="67">
        <v>0</v>
      </c>
      <c r="F63" s="67">
        <f>D63*E63</f>
        <v>0</v>
      </c>
    </row>
    <row r="64" spans="1:6" s="12" customFormat="1" ht="153">
      <c r="A64" s="186"/>
      <c r="B64" s="196" t="s">
        <v>437</v>
      </c>
      <c r="C64" s="70"/>
      <c r="D64" s="70"/>
      <c r="E64" s="71"/>
      <c r="F64" s="72"/>
    </row>
    <row r="65" spans="1:6" s="12" customFormat="1">
      <c r="A65" s="185"/>
      <c r="B65" s="65"/>
      <c r="C65" s="39"/>
      <c r="D65" s="39"/>
      <c r="E65" s="42"/>
      <c r="F65" s="40"/>
    </row>
    <row r="66" spans="1:6" s="12" customFormat="1">
      <c r="A66" s="187"/>
      <c r="B66" s="151" t="s">
        <v>317</v>
      </c>
      <c r="C66" s="154"/>
      <c r="D66" s="154"/>
      <c r="E66" s="155"/>
      <c r="F66" s="156">
        <f>SUM(F58:F63)</f>
        <v>0</v>
      </c>
    </row>
    <row r="67" spans="1:6" s="12" customFormat="1">
      <c r="A67" s="185"/>
      <c r="B67" s="65"/>
      <c r="C67" s="39"/>
      <c r="D67" s="39"/>
      <c r="E67" s="42"/>
      <c r="F67" s="40"/>
    </row>
    <row r="68" spans="1:6" s="12" customFormat="1">
      <c r="A68" s="185"/>
      <c r="B68" s="65"/>
      <c r="C68" s="39"/>
      <c r="D68" s="39"/>
      <c r="E68" s="42"/>
      <c r="F68" s="40"/>
    </row>
    <row r="69" spans="1:6" s="12" customFormat="1">
      <c r="A69" s="185" t="s">
        <v>72</v>
      </c>
      <c r="B69" s="115" t="s">
        <v>273</v>
      </c>
      <c r="C69" s="39"/>
      <c r="D69" s="39"/>
      <c r="E69" s="42"/>
      <c r="F69" s="40"/>
    </row>
    <row r="70" spans="1:6" s="12" customFormat="1">
      <c r="A70" s="185"/>
      <c r="B70" s="65"/>
      <c r="C70" s="39"/>
      <c r="D70" s="39"/>
      <c r="E70" s="42"/>
      <c r="F70" s="40"/>
    </row>
    <row r="71" spans="1:6" s="12" customFormat="1" ht="76.5">
      <c r="A71" s="186" t="s">
        <v>383</v>
      </c>
      <c r="B71" s="93" t="s">
        <v>272</v>
      </c>
      <c r="C71" s="73" t="s">
        <v>93</v>
      </c>
      <c r="D71" s="73">
        <v>40</v>
      </c>
      <c r="E71" s="74">
        <v>0</v>
      </c>
      <c r="F71" s="74">
        <f>D71*E71</f>
        <v>0</v>
      </c>
    </row>
    <row r="72" spans="1:6" s="12" customFormat="1">
      <c r="A72" s="185"/>
      <c r="B72" s="65"/>
      <c r="C72" s="66"/>
      <c r="D72" s="66"/>
      <c r="E72" s="67"/>
      <c r="F72" s="67"/>
    </row>
    <row r="73" spans="1:6" s="12" customFormat="1" ht="76.5">
      <c r="A73" s="186" t="s">
        <v>384</v>
      </c>
      <c r="B73" s="93" t="s">
        <v>121</v>
      </c>
      <c r="C73" s="73" t="s">
        <v>93</v>
      </c>
      <c r="D73" s="73">
        <v>10</v>
      </c>
      <c r="E73" s="74">
        <v>0</v>
      </c>
      <c r="F73" s="74">
        <f>D73*E73</f>
        <v>0</v>
      </c>
    </row>
    <row r="74" spans="1:6" s="12" customFormat="1">
      <c r="A74" s="185"/>
      <c r="B74" s="65"/>
      <c r="C74" s="66"/>
      <c r="D74" s="66"/>
      <c r="E74" s="67"/>
      <c r="F74" s="67"/>
    </row>
    <row r="75" spans="1:6" s="12" customFormat="1" ht="140.25">
      <c r="A75" s="185" t="s">
        <v>385</v>
      </c>
      <c r="B75" s="65" t="s">
        <v>459</v>
      </c>
      <c r="C75" s="66" t="s">
        <v>11</v>
      </c>
      <c r="D75" s="66">
        <v>1</v>
      </c>
      <c r="E75" s="67">
        <v>0</v>
      </c>
      <c r="F75" s="67">
        <f>D75*E75</f>
        <v>0</v>
      </c>
    </row>
    <row r="76" spans="1:6" s="12" customFormat="1" ht="318.75">
      <c r="A76" s="185"/>
      <c r="B76" s="65" t="s">
        <v>563</v>
      </c>
      <c r="C76" s="66"/>
      <c r="D76" s="66"/>
      <c r="E76" s="67"/>
      <c r="F76" s="67"/>
    </row>
    <row r="77" spans="1:6" s="12" customFormat="1" ht="331.5">
      <c r="A77" s="185"/>
      <c r="B77" s="65" t="s">
        <v>507</v>
      </c>
      <c r="C77" s="66"/>
      <c r="D77" s="66"/>
      <c r="E77" s="67"/>
      <c r="F77" s="67"/>
    </row>
    <row r="78" spans="1:6" s="12" customFormat="1" ht="280.5">
      <c r="A78" s="185"/>
      <c r="B78" s="65" t="s">
        <v>561</v>
      </c>
      <c r="C78" s="66"/>
      <c r="D78" s="66"/>
      <c r="E78" s="67"/>
      <c r="F78" s="67"/>
    </row>
    <row r="79" spans="1:6" s="12" customFormat="1" ht="318.75">
      <c r="A79" s="185"/>
      <c r="B79" s="65" t="s">
        <v>564</v>
      </c>
      <c r="C79" s="66"/>
      <c r="D79" s="66"/>
      <c r="E79" s="67"/>
      <c r="F79" s="67"/>
    </row>
    <row r="80" spans="1:6" s="12" customFormat="1" ht="344.25">
      <c r="A80" s="186"/>
      <c r="B80" s="63" t="s">
        <v>530</v>
      </c>
      <c r="C80" s="73"/>
      <c r="D80" s="73"/>
      <c r="E80" s="74"/>
      <c r="F80" s="74"/>
    </row>
    <row r="81" spans="1:6" s="12" customFormat="1">
      <c r="A81" s="185"/>
      <c r="B81" s="65"/>
      <c r="C81" s="66"/>
      <c r="D81" s="66"/>
      <c r="E81" s="67"/>
      <c r="F81" s="67"/>
    </row>
    <row r="82" spans="1:6" s="12" customFormat="1" ht="153">
      <c r="A82" s="186" t="s">
        <v>386</v>
      </c>
      <c r="B82" s="63" t="s">
        <v>160</v>
      </c>
      <c r="C82" s="73" t="s">
        <v>125</v>
      </c>
      <c r="D82" s="73">
        <v>1</v>
      </c>
      <c r="E82" s="74">
        <v>0</v>
      </c>
      <c r="F82" s="74">
        <f>D82*E82</f>
        <v>0</v>
      </c>
    </row>
    <row r="83" spans="1:6" s="12" customFormat="1">
      <c r="A83" s="185"/>
      <c r="B83" s="65"/>
      <c r="C83" s="66"/>
      <c r="D83" s="66"/>
      <c r="E83" s="67"/>
      <c r="F83" s="67"/>
    </row>
    <row r="84" spans="1:6" s="12" customFormat="1" ht="51">
      <c r="A84" s="186" t="s">
        <v>387</v>
      </c>
      <c r="B84" s="63" t="s">
        <v>292</v>
      </c>
      <c r="C84" s="73" t="s">
        <v>11</v>
      </c>
      <c r="D84" s="73">
        <v>1</v>
      </c>
      <c r="E84" s="74">
        <v>0</v>
      </c>
      <c r="F84" s="74">
        <f>D84*E84</f>
        <v>0</v>
      </c>
    </row>
    <row r="85" spans="1:6" s="12" customFormat="1">
      <c r="A85" s="185"/>
      <c r="B85" s="65"/>
      <c r="C85" s="66"/>
      <c r="D85" s="66"/>
      <c r="E85" s="67"/>
      <c r="F85" s="67"/>
    </row>
    <row r="86" spans="1:6" s="12" customFormat="1" ht="51">
      <c r="A86" s="186" t="s">
        <v>416</v>
      </c>
      <c r="B86" s="63" t="s">
        <v>460</v>
      </c>
      <c r="C86" s="73" t="s">
        <v>93</v>
      </c>
      <c r="D86" s="73">
        <v>50</v>
      </c>
      <c r="E86" s="74">
        <v>0</v>
      </c>
      <c r="F86" s="74">
        <f>D86*E86</f>
        <v>0</v>
      </c>
    </row>
    <row r="87" spans="1:6" s="12" customFormat="1">
      <c r="A87" s="185"/>
      <c r="B87" s="65"/>
      <c r="C87" s="39"/>
      <c r="D87" s="39"/>
      <c r="E87" s="42"/>
      <c r="F87" s="40"/>
    </row>
    <row r="88" spans="1:6" s="12" customFormat="1" ht="38.25">
      <c r="A88" s="186" t="s">
        <v>417</v>
      </c>
      <c r="B88" s="63" t="s">
        <v>123</v>
      </c>
      <c r="C88" s="73" t="s">
        <v>93</v>
      </c>
      <c r="D88" s="73">
        <v>5</v>
      </c>
      <c r="E88" s="74">
        <v>0</v>
      </c>
      <c r="F88" s="74">
        <f>D88*E88</f>
        <v>0</v>
      </c>
    </row>
    <row r="89" spans="1:6" s="12" customFormat="1">
      <c r="A89" s="185"/>
      <c r="B89" s="65"/>
      <c r="C89" s="39"/>
      <c r="D89" s="39"/>
      <c r="E89" s="42"/>
      <c r="F89" s="40"/>
    </row>
    <row r="90" spans="1:6" s="12" customFormat="1" ht="51">
      <c r="A90" s="186" t="s">
        <v>418</v>
      </c>
      <c r="B90" s="63" t="s">
        <v>124</v>
      </c>
      <c r="C90" s="73" t="s">
        <v>93</v>
      </c>
      <c r="D90" s="73">
        <v>15</v>
      </c>
      <c r="E90" s="74">
        <v>0</v>
      </c>
      <c r="F90" s="74">
        <f>D90*E90</f>
        <v>0</v>
      </c>
    </row>
    <row r="91" spans="1:6" s="12" customFormat="1">
      <c r="A91" s="185"/>
      <c r="B91" s="65"/>
      <c r="C91" s="39"/>
      <c r="D91" s="39"/>
      <c r="E91" s="42"/>
      <c r="F91" s="40"/>
    </row>
    <row r="92" spans="1:6" s="12" customFormat="1" ht="216.75">
      <c r="A92" s="186" t="s">
        <v>419</v>
      </c>
      <c r="B92" s="63" t="s">
        <v>122</v>
      </c>
      <c r="C92" s="73" t="s">
        <v>11</v>
      </c>
      <c r="D92" s="73">
        <v>1</v>
      </c>
      <c r="E92" s="74">
        <v>0</v>
      </c>
      <c r="F92" s="74">
        <f>D92*E92</f>
        <v>0</v>
      </c>
    </row>
    <row r="93" spans="1:6" s="12" customFormat="1">
      <c r="A93" s="185"/>
      <c r="B93" s="65"/>
      <c r="C93" s="39"/>
      <c r="D93" s="39"/>
      <c r="E93" s="42"/>
      <c r="F93" s="40"/>
    </row>
    <row r="94" spans="1:6" s="12" customFormat="1" ht="38.25">
      <c r="A94" s="185" t="s">
        <v>420</v>
      </c>
      <c r="B94" s="65" t="s">
        <v>141</v>
      </c>
      <c r="C94" s="39"/>
      <c r="D94" s="39"/>
      <c r="E94" s="42"/>
      <c r="F94" s="40"/>
    </row>
    <row r="95" spans="1:6" s="12" customFormat="1">
      <c r="A95" s="185" t="s">
        <v>524</v>
      </c>
      <c r="B95" s="98" t="s">
        <v>140</v>
      </c>
      <c r="C95" s="66" t="s">
        <v>93</v>
      </c>
      <c r="D95" s="66">
        <v>40</v>
      </c>
      <c r="E95" s="67">
        <v>0</v>
      </c>
      <c r="F95" s="67">
        <f>D95*E95</f>
        <v>0</v>
      </c>
    </row>
    <row r="96" spans="1:6" s="12" customFormat="1" ht="25.5">
      <c r="A96" s="186" t="s">
        <v>525</v>
      </c>
      <c r="B96" s="99" t="s">
        <v>139</v>
      </c>
      <c r="C96" s="73" t="s">
        <v>11</v>
      </c>
      <c r="D96" s="73">
        <v>1</v>
      </c>
      <c r="E96" s="74">
        <v>0</v>
      </c>
      <c r="F96" s="74">
        <f>D96*E96</f>
        <v>0</v>
      </c>
    </row>
    <row r="97" spans="1:6" s="12" customFormat="1">
      <c r="A97" s="185"/>
      <c r="B97" s="65"/>
      <c r="C97" s="39"/>
      <c r="D97" s="39"/>
      <c r="E97" s="42"/>
      <c r="F97" s="40"/>
    </row>
    <row r="98" spans="1:6" s="12" customFormat="1" ht="25.5">
      <c r="A98" s="186" t="s">
        <v>421</v>
      </c>
      <c r="B98" s="63" t="s">
        <v>144</v>
      </c>
      <c r="C98" s="73" t="s">
        <v>125</v>
      </c>
      <c r="D98" s="73">
        <v>4</v>
      </c>
      <c r="E98" s="74">
        <v>0</v>
      </c>
      <c r="F98" s="74">
        <f>D98*E98</f>
        <v>0</v>
      </c>
    </row>
    <row r="99" spans="1:6" s="12" customFormat="1">
      <c r="A99" s="185"/>
      <c r="B99" s="65"/>
      <c r="C99" s="39"/>
      <c r="D99" s="39"/>
      <c r="E99" s="42"/>
      <c r="F99" s="40"/>
    </row>
    <row r="100" spans="1:6" s="12" customFormat="1" ht="51">
      <c r="A100" s="186" t="s">
        <v>422</v>
      </c>
      <c r="B100" s="63" t="s">
        <v>126</v>
      </c>
      <c r="C100" s="73" t="s">
        <v>125</v>
      </c>
      <c r="D100" s="73">
        <v>3</v>
      </c>
      <c r="E100" s="74">
        <v>0</v>
      </c>
      <c r="F100" s="74">
        <f>D100*E100</f>
        <v>0</v>
      </c>
    </row>
    <row r="101" spans="1:6" s="12" customFormat="1">
      <c r="A101" s="185"/>
      <c r="B101" s="65"/>
      <c r="C101" s="39"/>
      <c r="D101" s="39"/>
      <c r="E101" s="42"/>
      <c r="F101" s="40"/>
    </row>
    <row r="102" spans="1:6" s="12" customFormat="1" ht="38.25">
      <c r="A102" s="186" t="s">
        <v>423</v>
      </c>
      <c r="B102" s="93" t="s">
        <v>133</v>
      </c>
      <c r="C102" s="73" t="s">
        <v>93</v>
      </c>
      <c r="D102" s="73">
        <v>20</v>
      </c>
      <c r="E102" s="74">
        <v>0</v>
      </c>
      <c r="F102" s="74">
        <f>D102*E102</f>
        <v>0</v>
      </c>
    </row>
    <row r="103" spans="1:6" s="12" customFormat="1">
      <c r="A103" s="185"/>
      <c r="B103" s="92"/>
      <c r="C103" s="66"/>
      <c r="D103" s="66"/>
      <c r="E103" s="67"/>
      <c r="F103" s="67"/>
    </row>
    <row r="104" spans="1:6" s="12" customFormat="1" ht="51">
      <c r="A104" s="186" t="s">
        <v>424</v>
      </c>
      <c r="B104" s="93" t="s">
        <v>136</v>
      </c>
      <c r="C104" s="73" t="s">
        <v>93</v>
      </c>
      <c r="D104" s="73">
        <v>30</v>
      </c>
      <c r="E104" s="74">
        <v>0</v>
      </c>
      <c r="F104" s="74">
        <f>D104*E104</f>
        <v>0</v>
      </c>
    </row>
    <row r="105" spans="1:6" s="12" customFormat="1">
      <c r="A105" s="185"/>
      <c r="B105" s="65"/>
      <c r="C105" s="39"/>
      <c r="D105" s="39"/>
      <c r="E105" s="42"/>
      <c r="F105" s="40"/>
    </row>
    <row r="106" spans="1:6" s="12" customFormat="1" ht="51">
      <c r="A106" s="185" t="s">
        <v>425</v>
      </c>
      <c r="B106" s="94" t="s">
        <v>461</v>
      </c>
      <c r="C106" s="39"/>
      <c r="D106" s="39"/>
      <c r="E106" s="42"/>
      <c r="F106" s="40"/>
    </row>
    <row r="107" spans="1:6" s="12" customFormat="1">
      <c r="A107" s="185" t="s">
        <v>526</v>
      </c>
      <c r="B107" s="143" t="s">
        <v>289</v>
      </c>
      <c r="C107" s="66" t="s">
        <v>93</v>
      </c>
      <c r="D107" s="66">
        <v>30</v>
      </c>
      <c r="E107" s="67">
        <v>0</v>
      </c>
      <c r="F107" s="67">
        <f>D107*E107</f>
        <v>0</v>
      </c>
    </row>
    <row r="108" spans="1:6" s="12" customFormat="1">
      <c r="A108" s="185" t="s">
        <v>527</v>
      </c>
      <c r="B108" s="143" t="s">
        <v>462</v>
      </c>
      <c r="C108" s="66" t="s">
        <v>93</v>
      </c>
      <c r="D108" s="66">
        <v>30</v>
      </c>
      <c r="E108" s="67">
        <v>0</v>
      </c>
      <c r="F108" s="67">
        <f>D108*E108</f>
        <v>0</v>
      </c>
    </row>
    <row r="109" spans="1:6" s="12" customFormat="1">
      <c r="A109" s="185" t="s">
        <v>528</v>
      </c>
      <c r="B109" s="143" t="s">
        <v>508</v>
      </c>
      <c r="C109" s="66" t="s">
        <v>93</v>
      </c>
      <c r="D109" s="66">
        <v>30</v>
      </c>
      <c r="E109" s="67">
        <v>0</v>
      </c>
      <c r="F109" s="67">
        <f>D109*E109</f>
        <v>0</v>
      </c>
    </row>
    <row r="110" spans="1:6" s="12" customFormat="1">
      <c r="A110" s="186" t="s">
        <v>529</v>
      </c>
      <c r="B110" s="144" t="s">
        <v>463</v>
      </c>
      <c r="C110" s="73" t="s">
        <v>93</v>
      </c>
      <c r="D110" s="73">
        <v>50</v>
      </c>
      <c r="E110" s="74">
        <v>0</v>
      </c>
      <c r="F110" s="74">
        <f>D110*E110</f>
        <v>0</v>
      </c>
    </row>
    <row r="111" spans="1:6" s="12" customFormat="1">
      <c r="A111" s="185"/>
      <c r="B111" s="65"/>
      <c r="C111" s="39"/>
      <c r="D111" s="39"/>
      <c r="E111" s="42"/>
      <c r="F111" s="40"/>
    </row>
    <row r="112" spans="1:6" s="12" customFormat="1" ht="25.5">
      <c r="A112" s="186" t="s">
        <v>426</v>
      </c>
      <c r="B112" s="93" t="s">
        <v>137</v>
      </c>
      <c r="C112" s="73" t="s">
        <v>93</v>
      </c>
      <c r="D112" s="73">
        <v>25</v>
      </c>
      <c r="E112" s="74">
        <v>0</v>
      </c>
      <c r="F112" s="74">
        <f>D112*E112</f>
        <v>0</v>
      </c>
    </row>
    <row r="113" spans="1:6" s="12" customFormat="1">
      <c r="A113" s="185"/>
      <c r="B113" s="65"/>
      <c r="C113" s="39"/>
      <c r="D113" s="39"/>
      <c r="E113" s="42"/>
      <c r="F113" s="40"/>
    </row>
    <row r="114" spans="1:6" s="12" customFormat="1" ht="25.5">
      <c r="A114" s="186" t="s">
        <v>427</v>
      </c>
      <c r="B114" s="93" t="s">
        <v>138</v>
      </c>
      <c r="C114" s="73" t="s">
        <v>93</v>
      </c>
      <c r="D114" s="73">
        <v>15</v>
      </c>
      <c r="E114" s="74">
        <v>0</v>
      </c>
      <c r="F114" s="74">
        <f>D114*E114</f>
        <v>0</v>
      </c>
    </row>
    <row r="115" spans="1:6" s="12" customFormat="1">
      <c r="A115" s="185"/>
      <c r="B115" s="65"/>
      <c r="C115" s="39"/>
      <c r="D115" s="39"/>
      <c r="E115" s="42"/>
      <c r="F115" s="40"/>
    </row>
    <row r="116" spans="1:6" s="12" customFormat="1" ht="25.5">
      <c r="A116" s="186" t="s">
        <v>428</v>
      </c>
      <c r="B116" s="144" t="s">
        <v>464</v>
      </c>
      <c r="C116" s="140" t="s">
        <v>60</v>
      </c>
      <c r="D116" s="140">
        <v>1</v>
      </c>
      <c r="E116" s="74">
        <v>0</v>
      </c>
      <c r="F116" s="74">
        <f t="shared" ref="F116" si="0">D116*E116</f>
        <v>0</v>
      </c>
    </row>
    <row r="117" spans="1:6" s="12" customFormat="1">
      <c r="A117" s="188"/>
      <c r="B117" s="65"/>
      <c r="C117" s="39"/>
      <c r="D117" s="41"/>
      <c r="E117" s="42"/>
      <c r="F117" s="40"/>
    </row>
    <row r="118" spans="1:6" s="12" customFormat="1">
      <c r="A118" s="187"/>
      <c r="B118" s="151" t="s">
        <v>365</v>
      </c>
      <c r="C118" s="154"/>
      <c r="D118" s="154"/>
      <c r="E118" s="155"/>
      <c r="F118" s="156">
        <f>SUM(F71:F116)</f>
        <v>0</v>
      </c>
    </row>
    <row r="119" spans="1:6" s="12" customFormat="1">
      <c r="A119" s="185"/>
      <c r="B119" s="65"/>
      <c r="C119" s="39"/>
      <c r="D119" s="39"/>
      <c r="E119" s="42"/>
      <c r="F119" s="40"/>
    </row>
    <row r="120" spans="1:6" s="12" customFormat="1">
      <c r="A120" s="185"/>
      <c r="B120" s="65"/>
      <c r="C120" s="39"/>
      <c r="D120" s="39"/>
      <c r="E120" s="42"/>
      <c r="F120" s="40"/>
    </row>
    <row r="121" spans="1:6" s="12" customFormat="1">
      <c r="A121" s="185" t="s">
        <v>120</v>
      </c>
      <c r="B121" s="198" t="s">
        <v>486</v>
      </c>
      <c r="C121" s="39"/>
      <c r="D121" s="39"/>
      <c r="E121" s="42"/>
      <c r="F121" s="40"/>
    </row>
    <row r="122" spans="1:6" s="12" customFormat="1">
      <c r="A122" s="185"/>
      <c r="B122" s="65"/>
      <c r="C122" s="39"/>
      <c r="D122" s="39"/>
      <c r="E122" s="42"/>
      <c r="F122" s="40"/>
    </row>
    <row r="123" spans="1:6" s="12" customFormat="1" ht="242.25">
      <c r="A123" s="185" t="s">
        <v>429</v>
      </c>
      <c r="B123" s="65" t="s">
        <v>115</v>
      </c>
      <c r="C123" s="66" t="s">
        <v>11</v>
      </c>
      <c r="D123" s="66">
        <v>1</v>
      </c>
      <c r="E123" s="67">
        <v>0</v>
      </c>
      <c r="F123" s="67">
        <f>D123*E123</f>
        <v>0</v>
      </c>
    </row>
    <row r="124" spans="1:6" s="12" customFormat="1" ht="191.25">
      <c r="A124" s="185"/>
      <c r="B124" s="65" t="s">
        <v>577</v>
      </c>
      <c r="C124" s="66"/>
      <c r="D124" s="66"/>
      <c r="E124" s="67"/>
      <c r="F124" s="67"/>
    </row>
    <row r="125" spans="1:6" s="12" customFormat="1" ht="89.25">
      <c r="A125" s="185"/>
      <c r="B125" s="65" t="s">
        <v>578</v>
      </c>
      <c r="C125" s="66"/>
      <c r="D125" s="66"/>
      <c r="E125" s="67"/>
      <c r="F125" s="67"/>
    </row>
    <row r="126" spans="1:6" s="12" customFormat="1" ht="204">
      <c r="A126" s="185"/>
      <c r="B126" s="65" t="s">
        <v>579</v>
      </c>
      <c r="C126" s="66"/>
      <c r="D126" s="66"/>
      <c r="E126" s="67"/>
      <c r="F126" s="67"/>
    </row>
    <row r="127" spans="1:6" s="12" customFormat="1" ht="51">
      <c r="A127" s="185"/>
      <c r="B127" s="65" t="s">
        <v>572</v>
      </c>
      <c r="C127" s="39"/>
      <c r="D127" s="39"/>
      <c r="E127" s="42"/>
      <c r="F127" s="40"/>
    </row>
    <row r="128" spans="1:6" s="12" customFormat="1" ht="153">
      <c r="A128" s="186"/>
      <c r="B128" s="63" t="s">
        <v>573</v>
      </c>
      <c r="C128" s="70"/>
      <c r="D128" s="70"/>
      <c r="E128" s="71"/>
      <c r="F128" s="72"/>
    </row>
    <row r="129" spans="1:6" s="12" customFormat="1">
      <c r="A129" s="185"/>
      <c r="B129" s="65"/>
      <c r="C129" s="39"/>
      <c r="D129" s="39"/>
      <c r="E129" s="42"/>
      <c r="F129" s="40"/>
    </row>
    <row r="130" spans="1:6" s="12" customFormat="1" ht="89.25">
      <c r="A130" s="185" t="s">
        <v>430</v>
      </c>
      <c r="B130" s="94" t="s">
        <v>110</v>
      </c>
      <c r="C130" s="66"/>
      <c r="D130" s="66"/>
      <c r="E130" s="67"/>
      <c r="F130" s="67"/>
    </row>
    <row r="131" spans="1:6" s="12" customFormat="1">
      <c r="A131" s="185" t="s">
        <v>487</v>
      </c>
      <c r="B131" s="94" t="s">
        <v>111</v>
      </c>
      <c r="C131" s="95" t="s">
        <v>93</v>
      </c>
      <c r="D131" s="95">
        <v>5</v>
      </c>
      <c r="E131" s="67">
        <v>0</v>
      </c>
      <c r="F131" s="67">
        <f t="shared" ref="F131:F132" si="1">D131*E131</f>
        <v>0</v>
      </c>
    </row>
    <row r="132" spans="1:6" s="12" customFormat="1">
      <c r="A132" s="186" t="s">
        <v>488</v>
      </c>
      <c r="B132" s="96" t="s">
        <v>112</v>
      </c>
      <c r="C132" s="97" t="s">
        <v>93</v>
      </c>
      <c r="D132" s="97">
        <v>5</v>
      </c>
      <c r="E132" s="74">
        <v>0</v>
      </c>
      <c r="F132" s="74">
        <f t="shared" si="1"/>
        <v>0</v>
      </c>
    </row>
    <row r="133" spans="1:6" s="12" customFormat="1">
      <c r="A133" s="185"/>
      <c r="B133" s="65"/>
      <c r="C133" s="39"/>
      <c r="D133" s="39"/>
      <c r="E133" s="42"/>
      <c r="F133" s="40"/>
    </row>
    <row r="134" spans="1:6" s="12" customFormat="1" ht="51">
      <c r="A134" s="186" t="s">
        <v>431</v>
      </c>
      <c r="B134" s="96" t="s">
        <v>581</v>
      </c>
      <c r="C134" s="140" t="s">
        <v>93</v>
      </c>
      <c r="D134" s="140">
        <v>10</v>
      </c>
      <c r="E134" s="74">
        <v>0</v>
      </c>
      <c r="F134" s="74">
        <f t="shared" ref="F134" si="2">D134*E134</f>
        <v>0</v>
      </c>
    </row>
    <row r="135" spans="1:6" s="12" customFormat="1">
      <c r="A135" s="185"/>
      <c r="B135" s="65"/>
      <c r="C135" s="39"/>
      <c r="D135" s="39"/>
      <c r="E135" s="42"/>
      <c r="F135" s="40"/>
    </row>
    <row r="136" spans="1:6" s="12" customFormat="1" ht="63.75">
      <c r="A136" s="186" t="s">
        <v>432</v>
      </c>
      <c r="B136" s="96" t="s">
        <v>580</v>
      </c>
      <c r="C136" s="140" t="s">
        <v>11</v>
      </c>
      <c r="D136" s="140">
        <v>1</v>
      </c>
      <c r="E136" s="74">
        <v>0</v>
      </c>
      <c r="F136" s="74">
        <f t="shared" ref="F136" si="3">D136*E136</f>
        <v>0</v>
      </c>
    </row>
    <row r="137" spans="1:6" s="12" customFormat="1">
      <c r="A137" s="185"/>
      <c r="B137" s="65"/>
      <c r="C137" s="39"/>
      <c r="D137" s="39"/>
      <c r="E137" s="42"/>
      <c r="F137" s="40"/>
    </row>
    <row r="138" spans="1:6" s="12" customFormat="1" ht="63.75">
      <c r="A138" s="186" t="s">
        <v>433</v>
      </c>
      <c r="B138" s="96" t="s">
        <v>135</v>
      </c>
      <c r="C138" s="140" t="s">
        <v>11</v>
      </c>
      <c r="D138" s="140">
        <v>1</v>
      </c>
      <c r="E138" s="74">
        <v>0</v>
      </c>
      <c r="F138" s="74">
        <f t="shared" ref="F138" si="4">D138*E138</f>
        <v>0</v>
      </c>
    </row>
    <row r="139" spans="1:6" s="12" customFormat="1">
      <c r="A139" s="185"/>
      <c r="B139" s="65"/>
      <c r="C139" s="39"/>
      <c r="D139" s="39"/>
      <c r="E139" s="42"/>
      <c r="F139" s="40"/>
    </row>
    <row r="140" spans="1:6" s="12" customFormat="1" ht="25.5">
      <c r="A140" s="186" t="s">
        <v>489</v>
      </c>
      <c r="B140" s="96" t="s">
        <v>114</v>
      </c>
      <c r="C140" s="140" t="s">
        <v>11</v>
      </c>
      <c r="D140" s="140">
        <v>1</v>
      </c>
      <c r="E140" s="74">
        <v>0</v>
      </c>
      <c r="F140" s="74">
        <f t="shared" ref="F140" si="5">D140*E140</f>
        <v>0</v>
      </c>
    </row>
    <row r="141" spans="1:6" s="12" customFormat="1">
      <c r="A141" s="188"/>
      <c r="B141" s="65"/>
      <c r="C141" s="39"/>
      <c r="D141" s="41"/>
      <c r="E141" s="42"/>
      <c r="F141" s="40"/>
    </row>
    <row r="142" spans="1:6" s="12" customFormat="1" ht="25.5">
      <c r="A142" s="186" t="s">
        <v>490</v>
      </c>
      <c r="B142" s="96" t="s">
        <v>116</v>
      </c>
      <c r="C142" s="140" t="s">
        <v>117</v>
      </c>
      <c r="D142" s="140">
        <v>1</v>
      </c>
      <c r="E142" s="74">
        <v>0</v>
      </c>
      <c r="F142" s="74">
        <f t="shared" ref="F142" si="6">D142*E142</f>
        <v>0</v>
      </c>
    </row>
    <row r="143" spans="1:6" s="12" customFormat="1">
      <c r="A143" s="188"/>
      <c r="B143" s="65"/>
      <c r="C143" s="39"/>
      <c r="D143" s="41"/>
      <c r="E143" s="42"/>
      <c r="F143" s="40"/>
    </row>
    <row r="144" spans="1:6" s="12" customFormat="1" ht="102">
      <c r="A144" s="186" t="s">
        <v>491</v>
      </c>
      <c r="B144" s="96" t="s">
        <v>118</v>
      </c>
      <c r="C144" s="140" t="s">
        <v>11</v>
      </c>
      <c r="D144" s="140">
        <v>1</v>
      </c>
      <c r="E144" s="74">
        <v>0</v>
      </c>
      <c r="F144" s="74">
        <f t="shared" ref="F144" si="7">D144*E144</f>
        <v>0</v>
      </c>
    </row>
    <row r="145" spans="1:6" s="12" customFormat="1">
      <c r="A145" s="188"/>
      <c r="B145" s="65"/>
      <c r="C145" s="39"/>
      <c r="D145" s="41"/>
      <c r="E145" s="42"/>
      <c r="F145" s="40"/>
    </row>
    <row r="146" spans="1:6" s="12" customFormat="1" ht="127.5">
      <c r="A146" s="186" t="s">
        <v>492</v>
      </c>
      <c r="B146" s="96" t="s">
        <v>582</v>
      </c>
      <c r="C146" s="140" t="s">
        <v>60</v>
      </c>
      <c r="D146" s="140">
        <v>2</v>
      </c>
      <c r="E146" s="74">
        <v>0</v>
      </c>
      <c r="F146" s="74">
        <f t="shared" ref="F146" si="8">D146*E146</f>
        <v>0</v>
      </c>
    </row>
    <row r="147" spans="1:6" s="12" customFormat="1">
      <c r="A147" s="188"/>
      <c r="B147" s="65"/>
      <c r="C147" s="39"/>
      <c r="D147" s="41"/>
      <c r="E147" s="42"/>
      <c r="F147" s="40"/>
    </row>
    <row r="148" spans="1:6" s="12" customFormat="1" ht="63.75">
      <c r="A148" s="186" t="s">
        <v>493</v>
      </c>
      <c r="B148" s="144" t="s">
        <v>296</v>
      </c>
      <c r="C148" s="140" t="s">
        <v>93</v>
      </c>
      <c r="D148" s="140">
        <v>2</v>
      </c>
      <c r="E148" s="74">
        <v>0</v>
      </c>
      <c r="F148" s="74">
        <f t="shared" ref="F148" si="9">D148*E148</f>
        <v>0</v>
      </c>
    </row>
    <row r="149" spans="1:6" s="12" customFormat="1">
      <c r="A149" s="188"/>
      <c r="B149" s="65"/>
      <c r="C149" s="39"/>
      <c r="D149" s="41"/>
      <c r="E149" s="42"/>
      <c r="F149" s="40"/>
    </row>
    <row r="150" spans="1:6" s="12" customFormat="1" ht="127.5">
      <c r="A150" s="186" t="s">
        <v>494</v>
      </c>
      <c r="B150" s="96" t="s">
        <v>293</v>
      </c>
      <c r="C150" s="140" t="s">
        <v>60</v>
      </c>
      <c r="D150" s="140">
        <v>2</v>
      </c>
      <c r="E150" s="74">
        <v>0</v>
      </c>
      <c r="F150" s="74">
        <f t="shared" ref="F150" si="10">D150*E150</f>
        <v>0</v>
      </c>
    </row>
    <row r="151" spans="1:6" s="12" customFormat="1">
      <c r="A151" s="188"/>
      <c r="B151" s="65"/>
      <c r="C151" s="39"/>
      <c r="D151" s="41"/>
      <c r="E151" s="42"/>
      <c r="F151" s="40"/>
    </row>
    <row r="152" spans="1:6" s="12" customFormat="1" ht="51">
      <c r="A152" s="186" t="s">
        <v>495</v>
      </c>
      <c r="B152" s="96" t="s">
        <v>297</v>
      </c>
      <c r="C152" s="140" t="s">
        <v>60</v>
      </c>
      <c r="D152" s="140">
        <v>2</v>
      </c>
      <c r="E152" s="74">
        <v>0</v>
      </c>
      <c r="F152" s="74">
        <f t="shared" ref="F152" si="11">D152*E152</f>
        <v>0</v>
      </c>
    </row>
    <row r="153" spans="1:6" s="12" customFormat="1">
      <c r="A153" s="188"/>
      <c r="B153" s="65"/>
      <c r="C153" s="39"/>
      <c r="D153" s="41"/>
      <c r="E153" s="42"/>
      <c r="F153" s="40"/>
    </row>
    <row r="154" spans="1:6" s="12" customFormat="1" ht="38.25">
      <c r="A154" s="186" t="s">
        <v>496</v>
      </c>
      <c r="B154" s="96" t="s">
        <v>294</v>
      </c>
      <c r="C154" s="140" t="s">
        <v>60</v>
      </c>
      <c r="D154" s="140">
        <v>2</v>
      </c>
      <c r="E154" s="74">
        <v>0</v>
      </c>
      <c r="F154" s="74">
        <f t="shared" ref="F154" si="12">D154*E154</f>
        <v>0</v>
      </c>
    </row>
    <row r="155" spans="1:6" s="12" customFormat="1">
      <c r="A155" s="188"/>
      <c r="B155" s="65"/>
      <c r="C155" s="39"/>
      <c r="D155" s="41"/>
      <c r="E155" s="42"/>
      <c r="F155" s="40"/>
    </row>
    <row r="156" spans="1:6" s="12" customFormat="1" ht="127.5">
      <c r="A156" s="186" t="s">
        <v>497</v>
      </c>
      <c r="B156" s="144" t="s">
        <v>583</v>
      </c>
      <c r="C156" s="140" t="s">
        <v>11</v>
      </c>
      <c r="D156" s="140">
        <v>2</v>
      </c>
      <c r="E156" s="74">
        <v>0</v>
      </c>
      <c r="F156" s="74">
        <f t="shared" ref="F156" si="13">D156*E156</f>
        <v>0</v>
      </c>
    </row>
    <row r="157" spans="1:6" s="12" customFormat="1">
      <c r="A157" s="188"/>
      <c r="B157" s="65"/>
      <c r="C157" s="39"/>
      <c r="D157" s="41"/>
      <c r="E157" s="42"/>
      <c r="F157" s="40"/>
    </row>
    <row r="158" spans="1:6" s="12" customFormat="1" ht="165.75">
      <c r="A158" s="186" t="s">
        <v>498</v>
      </c>
      <c r="B158" s="144" t="s">
        <v>408</v>
      </c>
      <c r="C158" s="140" t="s">
        <v>11</v>
      </c>
      <c r="D158" s="140">
        <v>2</v>
      </c>
      <c r="E158" s="74">
        <v>0</v>
      </c>
      <c r="F158" s="74">
        <f t="shared" ref="F158" si="14">D158*E158</f>
        <v>0</v>
      </c>
    </row>
    <row r="159" spans="1:6" s="12" customFormat="1">
      <c r="A159" s="188"/>
      <c r="B159" s="65"/>
      <c r="C159" s="39"/>
      <c r="D159" s="41"/>
      <c r="E159" s="42"/>
      <c r="F159" s="40"/>
    </row>
    <row r="160" spans="1:6" s="12" customFormat="1" ht="38.25">
      <c r="A160" s="186" t="s">
        <v>499</v>
      </c>
      <c r="B160" s="144" t="s">
        <v>298</v>
      </c>
      <c r="C160" s="140" t="s">
        <v>60</v>
      </c>
      <c r="D160" s="140">
        <v>2</v>
      </c>
      <c r="E160" s="74">
        <v>0</v>
      </c>
      <c r="F160" s="74">
        <f t="shared" ref="F160" si="15">D160*E160</f>
        <v>0</v>
      </c>
    </row>
    <row r="161" spans="1:6" s="12" customFormat="1">
      <c r="A161" s="188"/>
      <c r="B161" s="65"/>
      <c r="C161" s="39"/>
      <c r="D161" s="41"/>
      <c r="E161" s="42"/>
      <c r="F161" s="40"/>
    </row>
    <row r="162" spans="1:6" s="12" customFormat="1" ht="38.25">
      <c r="A162" s="186" t="s">
        <v>500</v>
      </c>
      <c r="B162" s="63" t="s">
        <v>438</v>
      </c>
      <c r="C162" s="73" t="s">
        <v>11</v>
      </c>
      <c r="D162" s="73">
        <v>1</v>
      </c>
      <c r="E162" s="74">
        <v>0</v>
      </c>
      <c r="F162" s="74">
        <f>D162*E162</f>
        <v>0</v>
      </c>
    </row>
    <row r="163" spans="1:6" s="12" customFormat="1">
      <c r="A163" s="188"/>
      <c r="B163" s="65"/>
      <c r="C163" s="39"/>
      <c r="D163" s="41"/>
      <c r="E163" s="42"/>
      <c r="F163" s="40"/>
    </row>
    <row r="164" spans="1:6" s="12" customFormat="1" ht="25.5">
      <c r="A164" s="186" t="s">
        <v>532</v>
      </c>
      <c r="B164" s="144" t="s">
        <v>295</v>
      </c>
      <c r="C164" s="140" t="s">
        <v>11</v>
      </c>
      <c r="D164" s="140">
        <v>2</v>
      </c>
      <c r="E164" s="74">
        <v>0</v>
      </c>
      <c r="F164" s="74">
        <f t="shared" ref="F164" si="16">D164*E164</f>
        <v>0</v>
      </c>
    </row>
    <row r="165" spans="1:6" s="12" customFormat="1">
      <c r="A165" s="188"/>
      <c r="B165" s="65"/>
      <c r="C165" s="39"/>
      <c r="D165" s="41"/>
      <c r="E165" s="42"/>
      <c r="F165" s="40"/>
    </row>
    <row r="166" spans="1:6" s="12" customFormat="1">
      <c r="A166" s="187"/>
      <c r="B166" s="151" t="s">
        <v>506</v>
      </c>
      <c r="C166" s="154"/>
      <c r="D166" s="154"/>
      <c r="E166" s="155"/>
      <c r="F166" s="156">
        <f>SUM(F123:F164)</f>
        <v>0</v>
      </c>
    </row>
    <row r="167" spans="1:6" s="12" customFormat="1">
      <c r="A167" s="188"/>
      <c r="B167" s="65"/>
      <c r="C167" s="39"/>
      <c r="D167" s="41"/>
      <c r="E167" s="42"/>
      <c r="F167" s="40"/>
    </row>
    <row r="168" spans="1:6" s="12" customFormat="1">
      <c r="A168" s="188"/>
      <c r="B168" s="65"/>
      <c r="C168" s="39"/>
      <c r="D168" s="41"/>
      <c r="E168" s="42"/>
      <c r="F168" s="40"/>
    </row>
    <row r="169" spans="1:6" s="12" customFormat="1">
      <c r="A169" s="185" t="s">
        <v>501</v>
      </c>
      <c r="B169" s="115" t="s">
        <v>261</v>
      </c>
      <c r="C169" s="39"/>
      <c r="D169" s="41"/>
      <c r="E169" s="42"/>
      <c r="F169" s="40"/>
    </row>
    <row r="170" spans="1:6" s="12" customFormat="1">
      <c r="A170" s="188"/>
      <c r="B170" s="65"/>
      <c r="C170" s="39"/>
      <c r="D170" s="41"/>
      <c r="E170" s="42"/>
      <c r="F170" s="40"/>
    </row>
    <row r="171" spans="1:6" s="12" customFormat="1" ht="140.25">
      <c r="A171" s="186" t="s">
        <v>502</v>
      </c>
      <c r="B171" s="96" t="s">
        <v>541</v>
      </c>
      <c r="C171" s="73" t="s">
        <v>11</v>
      </c>
      <c r="D171" s="73">
        <v>1</v>
      </c>
      <c r="E171" s="74">
        <v>0</v>
      </c>
      <c r="F171" s="74">
        <f>D171*E171</f>
        <v>0</v>
      </c>
    </row>
    <row r="172" spans="1:6" s="12" customFormat="1">
      <c r="A172" s="188"/>
      <c r="B172" s="94"/>
      <c r="C172" s="39"/>
      <c r="D172" s="39"/>
      <c r="E172" s="42"/>
      <c r="F172" s="40"/>
    </row>
    <row r="173" spans="1:6" s="12" customFormat="1" ht="51">
      <c r="A173" s="186" t="s">
        <v>503</v>
      </c>
      <c r="B173" s="96" t="s">
        <v>150</v>
      </c>
      <c r="C173" s="73" t="s">
        <v>11</v>
      </c>
      <c r="D173" s="73">
        <v>1</v>
      </c>
      <c r="E173" s="74">
        <v>0</v>
      </c>
      <c r="F173" s="74">
        <f>D173*E173</f>
        <v>0</v>
      </c>
    </row>
    <row r="174" spans="1:6" s="12" customFormat="1">
      <c r="A174" s="188"/>
      <c r="B174" s="94"/>
      <c r="C174" s="39"/>
      <c r="D174" s="39"/>
      <c r="E174" s="42"/>
      <c r="F174" s="40"/>
    </row>
    <row r="175" spans="1:6" s="12" customFormat="1" ht="63.75">
      <c r="A175" s="186" t="s">
        <v>504</v>
      </c>
      <c r="B175" s="96" t="s">
        <v>269</v>
      </c>
      <c r="C175" s="140" t="s">
        <v>11</v>
      </c>
      <c r="D175" s="140">
        <v>1</v>
      </c>
      <c r="E175" s="74">
        <v>0</v>
      </c>
      <c r="F175" s="74">
        <f t="shared" ref="F175" si="17">D175*E175</f>
        <v>0</v>
      </c>
    </row>
    <row r="176" spans="1:6" s="12" customFormat="1">
      <c r="A176" s="188"/>
      <c r="B176" s="65"/>
      <c r="C176" s="39"/>
      <c r="D176" s="41"/>
      <c r="E176" s="42"/>
      <c r="F176" s="40"/>
    </row>
    <row r="177" spans="1:6" s="12" customFormat="1" ht="63.75">
      <c r="A177" s="186" t="s">
        <v>505</v>
      </c>
      <c r="B177" s="93" t="s">
        <v>109</v>
      </c>
      <c r="C177" s="140" t="s">
        <v>113</v>
      </c>
      <c r="D177" s="140">
        <v>1</v>
      </c>
      <c r="E177" s="74">
        <v>0</v>
      </c>
      <c r="F177" s="74">
        <f t="shared" ref="F177" si="18">D177*E177</f>
        <v>0</v>
      </c>
    </row>
    <row r="178" spans="1:6" s="12" customFormat="1" ht="15">
      <c r="A178" s="54"/>
      <c r="B178" s="92"/>
      <c r="C178" s="141"/>
      <c r="D178" s="141"/>
      <c r="E178" s="67"/>
      <c r="F178" s="67"/>
    </row>
    <row r="179" spans="1:6" s="12" customFormat="1" ht="15">
      <c r="A179" s="150"/>
      <c r="B179" s="151" t="s">
        <v>371</v>
      </c>
      <c r="C179" s="162"/>
      <c r="D179" s="162"/>
      <c r="E179" s="159"/>
      <c r="F179" s="156">
        <f>SUM(F171:F177)</f>
        <v>0</v>
      </c>
    </row>
    <row r="180" spans="1:6" s="12" customFormat="1" ht="15">
      <c r="A180" s="79"/>
      <c r="B180" s="80"/>
      <c r="C180" s="81"/>
      <c r="D180" s="81"/>
      <c r="E180" s="82"/>
      <c r="F180" s="83"/>
    </row>
    <row r="181" spans="1:6" s="12" customFormat="1" ht="15">
      <c r="A181" s="163"/>
      <c r="B181" s="76"/>
      <c r="C181" s="15"/>
      <c r="D181" s="15"/>
      <c r="E181" s="77"/>
      <c r="F181" s="85"/>
    </row>
    <row r="182" spans="1:6" s="12" customFormat="1" ht="25.5">
      <c r="A182" s="163"/>
      <c r="B182" s="115" t="s">
        <v>403</v>
      </c>
      <c r="C182" s="15"/>
      <c r="D182" s="15"/>
      <c r="E182" s="77"/>
      <c r="F182" s="85"/>
    </row>
    <row r="183" spans="1:6" s="12" customFormat="1">
      <c r="A183" s="166" t="str">
        <f>A11</f>
        <v>2.1.</v>
      </c>
      <c r="B183" s="167" t="str">
        <f>B11</f>
        <v>DEMONTAŽA - GRAĐEVINSKI I ELEKTRIČARSKI RADOVI</v>
      </c>
      <c r="C183" s="15"/>
      <c r="D183" s="15"/>
      <c r="E183" s="77"/>
      <c r="F183" s="75">
        <f>F36</f>
        <v>0</v>
      </c>
    </row>
    <row r="184" spans="1:6" s="12" customFormat="1">
      <c r="A184" s="166" t="str">
        <f>A39</f>
        <v>2.2.</v>
      </c>
      <c r="B184" s="167" t="str">
        <f>B39</f>
        <v>ZIDARSKI RADOVI</v>
      </c>
      <c r="C184" s="15"/>
      <c r="D184" s="15"/>
      <c r="E184" s="77"/>
      <c r="F184" s="75">
        <f>F49</f>
        <v>0</v>
      </c>
    </row>
    <row r="185" spans="1:6" s="12" customFormat="1">
      <c r="A185" s="166" t="str">
        <f>A52</f>
        <v>2.3.</v>
      </c>
      <c r="B185" s="167" t="str">
        <f>B52</f>
        <v>BRAVARSKI RADOVI</v>
      </c>
      <c r="C185" s="15"/>
      <c r="D185" s="15"/>
      <c r="E185" s="77"/>
      <c r="F185" s="75">
        <f>F66</f>
        <v>0</v>
      </c>
    </row>
    <row r="186" spans="1:6" s="12" customFormat="1">
      <c r="A186" s="166" t="str">
        <f>A69</f>
        <v>2.4.</v>
      </c>
      <c r="B186" s="167" t="str">
        <f>B69</f>
        <v>ELEKTRIČARSKI RADOVI</v>
      </c>
      <c r="C186" s="15"/>
      <c r="D186" s="15"/>
      <c r="E186" s="77"/>
      <c r="F186" s="75">
        <f>F118</f>
        <v>0</v>
      </c>
    </row>
    <row r="187" spans="1:6" s="12" customFormat="1">
      <c r="A187" s="166" t="str">
        <f>A121</f>
        <v>2.5.</v>
      </c>
      <c r="B187" s="167" t="str">
        <f>B121</f>
        <v>STROJARSKI RADOVI</v>
      </c>
      <c r="C187" s="15"/>
      <c r="D187" s="15"/>
      <c r="E187" s="77"/>
      <c r="F187" s="75">
        <f>F166</f>
        <v>0</v>
      </c>
    </row>
    <row r="188" spans="1:6" s="12" customFormat="1">
      <c r="A188" s="165" t="str">
        <f>A169</f>
        <v>2.6.</v>
      </c>
      <c r="B188" s="164" t="str">
        <f>B169</f>
        <v>OPĆE STAVKE</v>
      </c>
      <c r="C188" s="15"/>
      <c r="D188" s="15"/>
      <c r="E188" s="77"/>
      <c r="F188" s="75">
        <f>F179</f>
        <v>0</v>
      </c>
    </row>
    <row r="189" spans="1:6" s="12" customFormat="1" ht="30">
      <c r="A189" s="175" t="str">
        <f>A2</f>
        <v>2.</v>
      </c>
      <c r="B189" s="174" t="s">
        <v>394</v>
      </c>
      <c r="C189" s="35"/>
      <c r="D189" s="35"/>
      <c r="E189" s="36"/>
      <c r="F189" s="172">
        <f>SUM(F183:F188)</f>
        <v>0</v>
      </c>
    </row>
    <row r="190" spans="1:6" s="12" customFormat="1" ht="15">
      <c r="A190" s="21"/>
      <c r="B190" s="20"/>
      <c r="C190" s="15"/>
      <c r="D190" s="19"/>
      <c r="E190" s="30"/>
      <c r="F190" s="69"/>
    </row>
    <row r="191" spans="1:6">
      <c r="E191" s="56"/>
      <c r="F191" s="68"/>
    </row>
    <row r="192" spans="1:6" ht="15">
      <c r="B192" s="23"/>
      <c r="C192" s="23"/>
      <c r="D192" s="23"/>
      <c r="F192" s="22"/>
    </row>
    <row r="193" spans="1:6">
      <c r="B193" s="23"/>
      <c r="C193" s="24"/>
      <c r="D193" s="24"/>
      <c r="F193" s="14"/>
    </row>
    <row r="194" spans="1:6">
      <c r="B194" s="23"/>
      <c r="C194" s="24"/>
      <c r="D194" s="24"/>
    </row>
    <row r="195" spans="1:6">
      <c r="B195" s="23"/>
      <c r="C195" s="24"/>
      <c r="D195" s="24"/>
    </row>
    <row r="196" spans="1:6">
      <c r="A196" s="25"/>
      <c r="C196" s="32"/>
      <c r="D196" s="29"/>
    </row>
    <row r="197" spans="1:6">
      <c r="A197" s="25"/>
      <c r="C197" s="32"/>
      <c r="D197" s="29"/>
    </row>
    <row r="198" spans="1:6">
      <c r="A198" s="25"/>
      <c r="C198" s="32"/>
      <c r="D198" s="29"/>
    </row>
    <row r="199" spans="1:6">
      <c r="A199" s="25"/>
      <c r="C199" s="32"/>
      <c r="D199" s="29"/>
    </row>
    <row r="200" spans="1:6">
      <c r="A200" s="25"/>
      <c r="C200" s="32"/>
      <c r="D200" s="29"/>
    </row>
    <row r="201" spans="1:6">
      <c r="A201" s="25"/>
      <c r="C201" s="32"/>
      <c r="D201" s="29"/>
    </row>
    <row r="202" spans="1:6">
      <c r="A202" s="25"/>
      <c r="C202" s="32"/>
      <c r="D202" s="29"/>
    </row>
    <row r="203" spans="1:6">
      <c r="B203" s="57"/>
      <c r="C203" s="58"/>
      <c r="D203" s="27"/>
      <c r="E203" s="14"/>
    </row>
    <row r="204" spans="1:6">
      <c r="B204" s="26"/>
      <c r="C204" s="26"/>
      <c r="D204" s="26"/>
      <c r="E204" s="14"/>
    </row>
    <row r="205" spans="1:6">
      <c r="B205" s="26"/>
      <c r="C205" s="30"/>
      <c r="D205" s="28"/>
      <c r="E205" s="14"/>
    </row>
    <row r="206" spans="1:6">
      <c r="B206" s="26"/>
      <c r="C206" s="30"/>
      <c r="D206" s="28"/>
    </row>
    <row r="207" spans="1:6">
      <c r="B207" s="26"/>
      <c r="C207" s="31"/>
      <c r="D207" s="27"/>
    </row>
    <row r="208" spans="1:6" s="9" customFormat="1">
      <c r="A208" s="7"/>
      <c r="B208" s="24"/>
      <c r="C208" s="24"/>
      <c r="D208" s="24"/>
    </row>
  </sheetData>
  <pageMargins left="0.25" right="0.25" top="0.75" bottom="0.75" header="0.3" footer="0.3"/>
  <pageSetup paperSize="9" scale="88" fitToHeight="0" orientation="portrait" r:id="rId1"/>
  <headerFooter alignWithMargins="0"/>
  <rowBreaks count="10" manualBreakCount="10">
    <brk id="20" max="5" man="1"/>
    <brk id="51" max="5" man="1"/>
    <brk id="62" max="5" man="1"/>
    <brk id="77" max="5" man="1"/>
    <brk id="79" max="5" man="1"/>
    <brk id="91" max="5" man="1"/>
    <brk id="120" max="5" man="1"/>
    <brk id="126" max="5" man="1"/>
    <brk id="145" max="5" man="1"/>
    <brk id="160"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F196"/>
  <sheetViews>
    <sheetView view="pageBreakPreview" zoomScaleNormal="100" zoomScaleSheetLayoutView="100" zoomScalePageLayoutView="70" workbookViewId="0">
      <pane xSplit="6" ySplit="4" topLeftCell="G11" activePane="bottomRight" state="frozen"/>
      <selection pane="topRight" activeCell="G1" sqref="G1"/>
      <selection pane="bottomLeft" activeCell="A10" sqref="A10"/>
      <selection pane="bottomRight"/>
    </sheetView>
  </sheetViews>
  <sheetFormatPr defaultColWidth="9.140625" defaultRowHeight="14.25"/>
  <cols>
    <col min="1" max="1" width="6.7109375" style="7" bestFit="1" customWidth="1"/>
    <col min="2" max="2" width="53.85546875" style="10" customWidth="1"/>
    <col min="3" max="3" width="11.140625" style="8" customWidth="1"/>
    <col min="4" max="4" width="9.5703125" style="8" customWidth="1"/>
    <col min="5" max="5" width="15.5703125" style="9" bestFit="1" customWidth="1"/>
    <col min="6" max="6" width="15.85546875" style="9" bestFit="1" customWidth="1"/>
    <col min="7" max="7" width="10.140625" style="10" bestFit="1" customWidth="1"/>
    <col min="8" max="16384" width="9.140625" style="10"/>
  </cols>
  <sheetData>
    <row r="2" spans="1:6" ht="15.75">
      <c r="A2" s="176" t="s">
        <v>584</v>
      </c>
      <c r="B2" s="44" t="s">
        <v>201</v>
      </c>
      <c r="C2" s="41"/>
      <c r="D2" s="41"/>
      <c r="E2" s="45"/>
      <c r="F2" s="45"/>
    </row>
    <row r="3" spans="1:6" s="12" customFormat="1">
      <c r="A3" s="38"/>
      <c r="B3" s="46"/>
      <c r="C3" s="47"/>
      <c r="D3" s="47"/>
      <c r="E3" s="48"/>
      <c r="F3" s="48"/>
    </row>
    <row r="4" spans="1:6" s="13" customFormat="1" ht="23.25" customHeight="1">
      <c r="A4" s="49" t="s">
        <v>5</v>
      </c>
      <c r="B4" s="50" t="s">
        <v>6</v>
      </c>
      <c r="C4" s="51" t="s">
        <v>7</v>
      </c>
      <c r="D4" s="51" t="s">
        <v>8</v>
      </c>
      <c r="E4" s="52" t="s">
        <v>9</v>
      </c>
      <c r="F4" s="52" t="s">
        <v>10</v>
      </c>
    </row>
    <row r="5" spans="1:6" s="13" customFormat="1" ht="127.5">
      <c r="A5" s="86"/>
      <c r="B5" s="91" t="s">
        <v>80</v>
      </c>
      <c r="C5" s="88"/>
      <c r="D5" s="88"/>
      <c r="E5" s="89"/>
      <c r="F5" s="89"/>
    </row>
    <row r="6" spans="1:6" s="13" customFormat="1" ht="51">
      <c r="A6" s="86"/>
      <c r="B6" s="91" t="s">
        <v>213</v>
      </c>
      <c r="C6" s="88"/>
      <c r="D6" s="88"/>
      <c r="E6" s="89"/>
      <c r="F6" s="89"/>
    </row>
    <row r="7" spans="1:6" s="13" customFormat="1" ht="63.75">
      <c r="A7" s="86"/>
      <c r="B7" s="92" t="s">
        <v>401</v>
      </c>
      <c r="C7" s="88"/>
      <c r="D7" s="88"/>
      <c r="E7" s="89"/>
      <c r="F7" s="89"/>
    </row>
    <row r="8" spans="1:6" s="13" customFormat="1" ht="12.75">
      <c r="A8" s="86"/>
      <c r="B8" s="87"/>
      <c r="C8" s="88"/>
      <c r="D8" s="88"/>
      <c r="E8" s="89"/>
      <c r="F8" s="89"/>
    </row>
    <row r="9" spans="1:6" s="13" customFormat="1" ht="12.75">
      <c r="A9" s="86"/>
      <c r="B9" s="87"/>
      <c r="C9" s="88"/>
      <c r="D9" s="88"/>
      <c r="E9" s="89"/>
      <c r="F9" s="89"/>
    </row>
    <row r="10" spans="1:6" s="13" customFormat="1" ht="12.75">
      <c r="A10" s="185" t="s">
        <v>73</v>
      </c>
      <c r="B10" s="87" t="s">
        <v>217</v>
      </c>
      <c r="C10" s="88"/>
      <c r="D10" s="88"/>
      <c r="E10" s="89"/>
      <c r="F10" s="89"/>
    </row>
    <row r="11" spans="1:6" s="13" customFormat="1" ht="12.75">
      <c r="A11" s="189"/>
      <c r="B11" s="87"/>
      <c r="C11" s="88"/>
      <c r="D11" s="88"/>
      <c r="E11" s="89"/>
      <c r="F11" s="89"/>
    </row>
    <row r="12" spans="1:6" s="13" customFormat="1" ht="114.75">
      <c r="A12" s="189"/>
      <c r="B12" s="91" t="s">
        <v>402</v>
      </c>
      <c r="C12" s="88"/>
      <c r="D12" s="88"/>
      <c r="E12" s="89"/>
      <c r="F12" s="89"/>
    </row>
    <row r="13" spans="1:6" s="13" customFormat="1" ht="12.75">
      <c r="A13" s="189"/>
      <c r="B13" s="91"/>
      <c r="C13" s="88"/>
      <c r="D13" s="88"/>
      <c r="E13" s="89"/>
      <c r="F13" s="89"/>
    </row>
    <row r="14" spans="1:6" s="13" customFormat="1" ht="76.5">
      <c r="A14" s="186" t="s">
        <v>388</v>
      </c>
      <c r="B14" s="93" t="s">
        <v>77</v>
      </c>
      <c r="C14" s="73" t="s">
        <v>11</v>
      </c>
      <c r="D14" s="73">
        <v>1</v>
      </c>
      <c r="E14" s="74">
        <v>0</v>
      </c>
      <c r="F14" s="74">
        <f>D14*E14</f>
        <v>0</v>
      </c>
    </row>
    <row r="15" spans="1:6" s="13" customFormat="1" ht="12.75">
      <c r="A15" s="189"/>
      <c r="B15" s="87"/>
      <c r="C15" s="88"/>
      <c r="D15" s="88"/>
      <c r="E15" s="89"/>
      <c r="F15" s="89"/>
    </row>
    <row r="16" spans="1:6" s="13" customFormat="1" ht="76.5">
      <c r="A16" s="186" t="s">
        <v>389</v>
      </c>
      <c r="B16" s="177" t="s">
        <v>262</v>
      </c>
      <c r="C16" s="73" t="s">
        <v>60</v>
      </c>
      <c r="D16" s="73">
        <v>3</v>
      </c>
      <c r="E16" s="74">
        <v>0</v>
      </c>
      <c r="F16" s="74">
        <f>D16*E16</f>
        <v>0</v>
      </c>
    </row>
    <row r="17" spans="1:6" s="13" customFormat="1" ht="12.75">
      <c r="A17" s="189"/>
      <c r="B17" s="87"/>
      <c r="C17" s="88"/>
      <c r="D17" s="88"/>
      <c r="E17" s="89"/>
      <c r="F17" s="89"/>
    </row>
    <row r="18" spans="1:6" s="13" customFormat="1" ht="76.5">
      <c r="A18" s="186" t="s">
        <v>585</v>
      </c>
      <c r="B18" s="178" t="s">
        <v>263</v>
      </c>
      <c r="C18" s="73" t="s">
        <v>60</v>
      </c>
      <c r="D18" s="73">
        <v>3</v>
      </c>
      <c r="E18" s="74">
        <v>0</v>
      </c>
      <c r="F18" s="74">
        <f>D18*E18</f>
        <v>0</v>
      </c>
    </row>
    <row r="19" spans="1:6" s="13" customFormat="1" ht="12.75">
      <c r="A19" s="189"/>
      <c r="B19" s="87"/>
      <c r="C19" s="88"/>
      <c r="D19" s="88"/>
      <c r="E19" s="89"/>
      <c r="F19" s="89"/>
    </row>
    <row r="20" spans="1:6" s="13" customFormat="1" ht="51">
      <c r="A20" s="186" t="s">
        <v>586</v>
      </c>
      <c r="B20" s="121" t="s">
        <v>264</v>
      </c>
      <c r="C20" s="73" t="s">
        <v>93</v>
      </c>
      <c r="D20" s="73">
        <v>25</v>
      </c>
      <c r="E20" s="74">
        <v>0</v>
      </c>
      <c r="F20" s="74">
        <f>D20*E20</f>
        <v>0</v>
      </c>
    </row>
    <row r="21" spans="1:6" s="13" customFormat="1" ht="12.75">
      <c r="A21" s="189"/>
      <c r="B21" s="87"/>
      <c r="C21" s="88"/>
      <c r="D21" s="88"/>
      <c r="E21" s="89"/>
      <c r="F21" s="89"/>
    </row>
    <row r="22" spans="1:6" s="13" customFormat="1" ht="76.5">
      <c r="A22" s="186" t="s">
        <v>587</v>
      </c>
      <c r="B22" s="138" t="s">
        <v>265</v>
      </c>
      <c r="C22" s="73" t="s">
        <v>93</v>
      </c>
      <c r="D22" s="73">
        <v>43</v>
      </c>
      <c r="E22" s="74">
        <v>0</v>
      </c>
      <c r="F22" s="74">
        <f>D22*E22</f>
        <v>0</v>
      </c>
    </row>
    <row r="23" spans="1:6" s="13" customFormat="1" ht="12.75">
      <c r="A23" s="189"/>
      <c r="B23" s="87"/>
      <c r="C23" s="88"/>
      <c r="D23" s="88"/>
      <c r="E23" s="89"/>
      <c r="F23" s="89"/>
    </row>
    <row r="24" spans="1:6" s="13" customFormat="1" ht="127.5">
      <c r="A24" s="186" t="s">
        <v>588</v>
      </c>
      <c r="B24" s="138" t="s">
        <v>266</v>
      </c>
      <c r="C24" s="73" t="s">
        <v>11</v>
      </c>
      <c r="D24" s="73">
        <v>1</v>
      </c>
      <c r="E24" s="74">
        <v>0</v>
      </c>
      <c r="F24" s="74">
        <f>D24*E24</f>
        <v>0</v>
      </c>
    </row>
    <row r="25" spans="1:6" s="13" customFormat="1" ht="12.75">
      <c r="A25" s="189"/>
      <c r="B25" s="87"/>
      <c r="C25" s="88"/>
      <c r="D25" s="88"/>
      <c r="E25" s="89"/>
      <c r="F25" s="89"/>
    </row>
    <row r="26" spans="1:6" s="13" customFormat="1" ht="63.75">
      <c r="A26" s="186" t="s">
        <v>589</v>
      </c>
      <c r="B26" s="138" t="s">
        <v>574</v>
      </c>
      <c r="C26" s="73" t="s">
        <v>196</v>
      </c>
      <c r="D26" s="73">
        <v>4</v>
      </c>
      <c r="E26" s="74">
        <v>0</v>
      </c>
      <c r="F26" s="74">
        <f>D26*E26</f>
        <v>0</v>
      </c>
    </row>
    <row r="27" spans="1:6" s="13" customFormat="1" ht="12.75">
      <c r="A27" s="189"/>
      <c r="B27" s="87"/>
      <c r="C27" s="88"/>
      <c r="D27" s="88"/>
      <c r="E27" s="89"/>
      <c r="F27" s="89"/>
    </row>
    <row r="28" spans="1:6" s="13" customFormat="1" ht="76.5">
      <c r="A28" s="186" t="s">
        <v>590</v>
      </c>
      <c r="B28" s="138" t="s">
        <v>575</v>
      </c>
      <c r="C28" s="73" t="s">
        <v>11</v>
      </c>
      <c r="D28" s="73">
        <v>1</v>
      </c>
      <c r="E28" s="74">
        <v>0</v>
      </c>
      <c r="F28" s="74">
        <f>D28*E28</f>
        <v>0</v>
      </c>
    </row>
    <row r="29" spans="1:6" s="13" customFormat="1" ht="12.75">
      <c r="A29" s="189"/>
      <c r="B29" s="87"/>
      <c r="C29" s="88"/>
      <c r="D29" s="88"/>
      <c r="E29" s="89"/>
      <c r="F29" s="89"/>
    </row>
    <row r="30" spans="1:6" s="12" customFormat="1" ht="25.5">
      <c r="A30" s="186" t="s">
        <v>591</v>
      </c>
      <c r="B30" s="63" t="s">
        <v>89</v>
      </c>
      <c r="C30" s="73" t="s">
        <v>11</v>
      </c>
      <c r="D30" s="73">
        <v>1</v>
      </c>
      <c r="E30" s="74">
        <v>0</v>
      </c>
      <c r="F30" s="74">
        <f>D30*E30</f>
        <v>0</v>
      </c>
    </row>
    <row r="31" spans="1:6" s="12" customFormat="1">
      <c r="A31" s="185"/>
      <c r="B31" s="65"/>
      <c r="C31" s="39"/>
      <c r="D31" s="39"/>
      <c r="E31" s="42"/>
      <c r="F31" s="40"/>
    </row>
    <row r="32" spans="1:6" s="12" customFormat="1" ht="89.25">
      <c r="A32" s="186" t="s">
        <v>592</v>
      </c>
      <c r="B32" s="63" t="s">
        <v>88</v>
      </c>
      <c r="C32" s="73" t="s">
        <v>11</v>
      </c>
      <c r="D32" s="73">
        <v>1</v>
      </c>
      <c r="E32" s="74">
        <v>0</v>
      </c>
      <c r="F32" s="74">
        <f>D32*E32</f>
        <v>0</v>
      </c>
    </row>
    <row r="33" spans="1:6" s="12" customFormat="1">
      <c r="A33" s="185"/>
      <c r="B33" s="65"/>
      <c r="C33" s="39"/>
      <c r="D33" s="39"/>
      <c r="E33" s="42"/>
      <c r="F33" s="40"/>
    </row>
    <row r="34" spans="1:6" s="12" customFormat="1" ht="114.75">
      <c r="A34" s="186" t="s">
        <v>593</v>
      </c>
      <c r="B34" s="93" t="s">
        <v>142</v>
      </c>
      <c r="C34" s="73" t="s">
        <v>11</v>
      </c>
      <c r="D34" s="73">
        <v>1</v>
      </c>
      <c r="E34" s="74">
        <v>0</v>
      </c>
      <c r="F34" s="74">
        <f>D34*E34</f>
        <v>0</v>
      </c>
    </row>
    <row r="35" spans="1:6" s="12" customFormat="1">
      <c r="A35" s="185"/>
      <c r="B35" s="92"/>
      <c r="C35" s="66"/>
      <c r="D35" s="66"/>
      <c r="E35" s="67"/>
      <c r="F35" s="67"/>
    </row>
    <row r="36" spans="1:6" s="12" customFormat="1" ht="76.5">
      <c r="A36" s="186" t="s">
        <v>594</v>
      </c>
      <c r="B36" s="93" t="s">
        <v>87</v>
      </c>
      <c r="C36" s="73" t="s">
        <v>11</v>
      </c>
      <c r="D36" s="73">
        <v>2</v>
      </c>
      <c r="E36" s="74">
        <v>0</v>
      </c>
      <c r="F36" s="74">
        <f>D36*E36</f>
        <v>0</v>
      </c>
    </row>
    <row r="37" spans="1:6" s="12" customFormat="1">
      <c r="A37" s="185"/>
      <c r="B37" s="92"/>
      <c r="C37" s="66"/>
      <c r="D37" s="66"/>
      <c r="E37" s="67"/>
      <c r="F37" s="67"/>
    </row>
    <row r="38" spans="1:6" s="12" customFormat="1" ht="38.25">
      <c r="A38" s="186" t="s">
        <v>595</v>
      </c>
      <c r="B38" s="93" t="s">
        <v>147</v>
      </c>
      <c r="C38" s="73" t="s">
        <v>11</v>
      </c>
      <c r="D38" s="73">
        <v>1</v>
      </c>
      <c r="E38" s="74">
        <v>0</v>
      </c>
      <c r="F38" s="74">
        <f>D38*E38</f>
        <v>0</v>
      </c>
    </row>
    <row r="39" spans="1:6" s="12" customFormat="1">
      <c r="A39" s="185"/>
      <c r="B39" s="92"/>
      <c r="C39" s="66"/>
      <c r="D39" s="66"/>
      <c r="E39" s="67"/>
      <c r="F39" s="67"/>
    </row>
    <row r="40" spans="1:6" s="12" customFormat="1" ht="25.5">
      <c r="A40" s="187"/>
      <c r="B40" s="149" t="s">
        <v>312</v>
      </c>
      <c r="C40" s="158"/>
      <c r="D40" s="158"/>
      <c r="E40" s="159"/>
      <c r="F40" s="156">
        <f>SUM(F14:F38)</f>
        <v>0</v>
      </c>
    </row>
    <row r="41" spans="1:6" s="12" customFormat="1">
      <c r="A41" s="185"/>
      <c r="B41" s="92"/>
      <c r="C41" s="66"/>
      <c r="D41" s="66"/>
      <c r="E41" s="67"/>
      <c r="F41" s="67"/>
    </row>
    <row r="42" spans="1:6" s="12" customFormat="1">
      <c r="A42" s="185"/>
      <c r="B42" s="92"/>
      <c r="C42" s="66"/>
      <c r="D42" s="66"/>
      <c r="E42" s="67"/>
      <c r="F42" s="67"/>
    </row>
    <row r="43" spans="1:6" s="12" customFormat="1">
      <c r="A43" s="185" t="s">
        <v>74</v>
      </c>
      <c r="B43" s="115" t="s">
        <v>218</v>
      </c>
      <c r="C43" s="66"/>
      <c r="D43" s="66"/>
      <c r="E43" s="67"/>
      <c r="F43" s="67"/>
    </row>
    <row r="44" spans="1:6" s="12" customFormat="1">
      <c r="A44" s="185"/>
      <c r="B44" s="87"/>
      <c r="C44" s="66"/>
      <c r="D44" s="66"/>
      <c r="E44" s="67"/>
      <c r="F44" s="67"/>
    </row>
    <row r="45" spans="1:6" s="12" customFormat="1" ht="25.5">
      <c r="A45" s="185"/>
      <c r="B45" s="92" t="s">
        <v>219</v>
      </c>
      <c r="C45" s="66"/>
      <c r="D45" s="66"/>
      <c r="E45" s="67"/>
      <c r="F45" s="67"/>
    </row>
    <row r="46" spans="1:6" s="12" customFormat="1" ht="38.25">
      <c r="A46" s="185"/>
      <c r="B46" s="92" t="s">
        <v>220</v>
      </c>
      <c r="C46" s="66"/>
      <c r="D46" s="66"/>
      <c r="E46" s="67"/>
      <c r="F46" s="67"/>
    </row>
    <row r="47" spans="1:6" s="12" customFormat="1">
      <c r="A47" s="185"/>
      <c r="B47" s="92"/>
      <c r="C47" s="66"/>
      <c r="D47" s="66"/>
      <c r="E47" s="67"/>
      <c r="F47" s="67"/>
    </row>
    <row r="48" spans="1:6" s="12" customFormat="1" ht="51">
      <c r="A48" s="186" t="s">
        <v>390</v>
      </c>
      <c r="B48" s="179" t="s">
        <v>267</v>
      </c>
      <c r="C48" s="73" t="s">
        <v>60</v>
      </c>
      <c r="D48" s="73">
        <v>3</v>
      </c>
      <c r="E48" s="74">
        <v>0</v>
      </c>
      <c r="F48" s="74">
        <f>D48*E48</f>
        <v>0</v>
      </c>
    </row>
    <row r="49" spans="1:6" s="12" customFormat="1">
      <c r="A49" s="185"/>
      <c r="B49" s="92"/>
      <c r="C49" s="66"/>
      <c r="D49" s="66"/>
      <c r="E49" s="67"/>
      <c r="F49" s="67"/>
    </row>
    <row r="50" spans="1:6" s="12" customFormat="1" ht="38.25">
      <c r="A50" s="186" t="s">
        <v>391</v>
      </c>
      <c r="B50" s="179" t="s">
        <v>268</v>
      </c>
      <c r="C50" s="73" t="s">
        <v>60</v>
      </c>
      <c r="D50" s="73">
        <v>3</v>
      </c>
      <c r="E50" s="74">
        <v>0</v>
      </c>
      <c r="F50" s="74">
        <f>D50*E50</f>
        <v>0</v>
      </c>
    </row>
    <row r="51" spans="1:6" s="12" customFormat="1">
      <c r="A51" s="185"/>
      <c r="B51" s="92"/>
      <c r="C51" s="66"/>
      <c r="D51" s="66"/>
      <c r="E51" s="67"/>
      <c r="F51" s="67"/>
    </row>
    <row r="52" spans="1:6" s="12" customFormat="1" ht="51">
      <c r="A52" s="186" t="s">
        <v>392</v>
      </c>
      <c r="B52" s="139" t="s">
        <v>224</v>
      </c>
      <c r="C52" s="73" t="s">
        <v>196</v>
      </c>
      <c r="D52" s="73">
        <v>10</v>
      </c>
      <c r="E52" s="74">
        <v>0</v>
      </c>
      <c r="F52" s="74">
        <f>D52*E52</f>
        <v>0</v>
      </c>
    </row>
    <row r="53" spans="1:6" s="12" customFormat="1">
      <c r="A53" s="185"/>
      <c r="B53" s="92"/>
      <c r="C53" s="66"/>
      <c r="D53" s="66"/>
      <c r="E53" s="67"/>
      <c r="F53" s="67"/>
    </row>
    <row r="54" spans="1:6" s="12" customFormat="1">
      <c r="A54" s="187"/>
      <c r="B54" s="151" t="s">
        <v>313</v>
      </c>
      <c r="C54" s="158"/>
      <c r="D54" s="158"/>
      <c r="E54" s="159"/>
      <c r="F54" s="156">
        <f>SUM(F48:F52)</f>
        <v>0</v>
      </c>
    </row>
    <row r="55" spans="1:6" s="12" customFormat="1">
      <c r="A55" s="185"/>
      <c r="B55" s="92"/>
      <c r="C55" s="66"/>
      <c r="D55" s="66"/>
      <c r="E55" s="67"/>
      <c r="F55" s="67"/>
    </row>
    <row r="56" spans="1:6" s="12" customFormat="1">
      <c r="A56" s="185"/>
      <c r="B56" s="92"/>
      <c r="C56" s="66"/>
      <c r="D56" s="66"/>
      <c r="E56" s="67"/>
      <c r="F56" s="67"/>
    </row>
    <row r="57" spans="1:6" s="12" customFormat="1">
      <c r="A57" s="185" t="s">
        <v>75</v>
      </c>
      <c r="B57" s="115" t="s">
        <v>233</v>
      </c>
      <c r="C57" s="92"/>
      <c r="D57" s="92"/>
      <c r="E57" s="92"/>
      <c r="F57" s="92"/>
    </row>
    <row r="58" spans="1:6" s="12" customFormat="1">
      <c r="A58" s="189"/>
      <c r="B58" s="92"/>
      <c r="C58" s="92"/>
      <c r="D58" s="92"/>
      <c r="E58" s="92"/>
      <c r="F58" s="92"/>
    </row>
    <row r="59" spans="1:6" s="12" customFormat="1" ht="76.5">
      <c r="A59" s="189"/>
      <c r="B59" s="92" t="s">
        <v>234</v>
      </c>
      <c r="C59" s="92"/>
      <c r="D59" s="92"/>
      <c r="E59" s="92"/>
      <c r="F59" s="92"/>
    </row>
    <row r="60" spans="1:6" s="12" customFormat="1" ht="38.25">
      <c r="A60" s="189"/>
      <c r="B60" s="92" t="s">
        <v>235</v>
      </c>
      <c r="C60" s="92"/>
      <c r="D60" s="92"/>
      <c r="E60" s="92"/>
      <c r="F60" s="92"/>
    </row>
    <row r="61" spans="1:6" s="12" customFormat="1" ht="51">
      <c r="A61" s="189"/>
      <c r="B61" s="92" t="s">
        <v>236</v>
      </c>
      <c r="C61" s="92"/>
      <c r="D61" s="92"/>
      <c r="E61" s="92"/>
      <c r="F61" s="92"/>
    </row>
    <row r="62" spans="1:6" s="12" customFormat="1" ht="25.5">
      <c r="A62" s="189"/>
      <c r="B62" s="115" t="s">
        <v>237</v>
      </c>
      <c r="C62" s="92"/>
      <c r="D62" s="92"/>
      <c r="E62" s="92"/>
      <c r="F62" s="92"/>
    </row>
    <row r="63" spans="1:6" s="12" customFormat="1">
      <c r="A63" s="189"/>
      <c r="B63" s="87"/>
      <c r="C63" s="88"/>
      <c r="D63" s="88"/>
      <c r="E63" s="89"/>
      <c r="F63" s="89"/>
    </row>
    <row r="64" spans="1:6" s="12" customFormat="1" ht="63.75">
      <c r="A64" s="186" t="s">
        <v>393</v>
      </c>
      <c r="B64" s="139" t="s">
        <v>576</v>
      </c>
      <c r="C64" s="73" t="s">
        <v>196</v>
      </c>
      <c r="D64" s="73">
        <v>4</v>
      </c>
      <c r="E64" s="74">
        <v>0</v>
      </c>
      <c r="F64" s="74">
        <f>D64*E64</f>
        <v>0</v>
      </c>
    </row>
    <row r="65" spans="1:6" s="12" customFormat="1">
      <c r="A65" s="185"/>
      <c r="B65" s="92"/>
      <c r="C65" s="66"/>
      <c r="D65" s="66"/>
      <c r="E65" s="67"/>
      <c r="F65" s="67"/>
    </row>
    <row r="66" spans="1:6" s="12" customFormat="1">
      <c r="A66" s="187"/>
      <c r="B66" s="151" t="s">
        <v>404</v>
      </c>
      <c r="C66" s="158"/>
      <c r="D66" s="158"/>
      <c r="E66" s="159"/>
      <c r="F66" s="156">
        <f>SUM(F64)</f>
        <v>0</v>
      </c>
    </row>
    <row r="67" spans="1:6" s="12" customFormat="1">
      <c r="A67" s="185"/>
      <c r="B67" s="92"/>
      <c r="C67" s="66"/>
      <c r="D67" s="66"/>
      <c r="E67" s="67"/>
      <c r="F67" s="67"/>
    </row>
    <row r="68" spans="1:6" s="12" customFormat="1">
      <c r="A68" s="185"/>
      <c r="B68" s="92"/>
      <c r="C68" s="66"/>
      <c r="D68" s="66"/>
      <c r="E68" s="67"/>
      <c r="F68" s="67"/>
    </row>
    <row r="69" spans="1:6" s="12" customFormat="1">
      <c r="A69" s="185" t="s">
        <v>76</v>
      </c>
      <c r="B69" s="115" t="s">
        <v>238</v>
      </c>
      <c r="C69" s="66"/>
      <c r="D69" s="66"/>
      <c r="E69" s="67"/>
      <c r="F69" s="67"/>
    </row>
    <row r="70" spans="1:6" s="12" customFormat="1">
      <c r="A70" s="185"/>
      <c r="B70" s="87"/>
      <c r="C70" s="66"/>
      <c r="D70" s="66"/>
      <c r="E70" s="67"/>
      <c r="F70" s="67"/>
    </row>
    <row r="71" spans="1:6" s="12" customFormat="1" ht="25.5">
      <c r="A71" s="185"/>
      <c r="B71" s="92" t="s">
        <v>239</v>
      </c>
      <c r="C71" s="66"/>
      <c r="D71" s="66"/>
      <c r="E71" s="67"/>
      <c r="F71" s="67"/>
    </row>
    <row r="72" spans="1:6" s="12" customFormat="1" ht="114.75">
      <c r="A72" s="185"/>
      <c r="B72" s="92" t="s">
        <v>240</v>
      </c>
      <c r="C72" s="66"/>
      <c r="D72" s="66"/>
      <c r="E72" s="67"/>
      <c r="F72" s="67"/>
    </row>
    <row r="73" spans="1:6" s="12" customFormat="1">
      <c r="A73" s="185"/>
      <c r="B73" s="92"/>
      <c r="C73" s="66"/>
      <c r="D73" s="66"/>
      <c r="E73" s="67"/>
      <c r="F73" s="67"/>
    </row>
    <row r="74" spans="1:6" s="12" customFormat="1" ht="89.25">
      <c r="A74" s="186" t="s">
        <v>439</v>
      </c>
      <c r="B74" s="131" t="s">
        <v>241</v>
      </c>
      <c r="C74" s="73" t="s">
        <v>196</v>
      </c>
      <c r="D74" s="73">
        <v>90</v>
      </c>
      <c r="E74" s="74">
        <v>0</v>
      </c>
      <c r="F74" s="74">
        <f>D74*E74</f>
        <v>0</v>
      </c>
    </row>
    <row r="75" spans="1:6" s="12" customFormat="1">
      <c r="A75" s="185"/>
      <c r="B75" s="92"/>
      <c r="C75" s="92"/>
      <c r="D75" s="92"/>
      <c r="E75" s="92"/>
      <c r="F75" s="92"/>
    </row>
    <row r="76" spans="1:6" s="12" customFormat="1" ht="89.25">
      <c r="A76" s="186" t="s">
        <v>440</v>
      </c>
      <c r="B76" s="131" t="s">
        <v>242</v>
      </c>
      <c r="C76" s="73" t="s">
        <v>196</v>
      </c>
      <c r="D76" s="73">
        <v>8</v>
      </c>
      <c r="E76" s="74">
        <v>0</v>
      </c>
      <c r="F76" s="74">
        <f>D76*E76</f>
        <v>0</v>
      </c>
    </row>
    <row r="77" spans="1:6" s="12" customFormat="1">
      <c r="A77" s="185"/>
      <c r="B77" s="92"/>
      <c r="C77" s="92"/>
      <c r="D77" s="92"/>
      <c r="E77" s="92"/>
      <c r="F77" s="92"/>
    </row>
    <row r="78" spans="1:6" s="12" customFormat="1" ht="114.75">
      <c r="A78" s="186" t="s">
        <v>441</v>
      </c>
      <c r="B78" s="132" t="s">
        <v>243</v>
      </c>
      <c r="C78" s="73" t="s">
        <v>196</v>
      </c>
      <c r="D78" s="73">
        <v>40</v>
      </c>
      <c r="E78" s="74">
        <v>0</v>
      </c>
      <c r="F78" s="74">
        <f>D78*E78</f>
        <v>0</v>
      </c>
    </row>
    <row r="79" spans="1:6" s="12" customFormat="1">
      <c r="A79" s="185"/>
      <c r="B79" s="87"/>
      <c r="C79" s="88"/>
      <c r="D79" s="88"/>
      <c r="E79" s="89"/>
      <c r="F79" s="89"/>
    </row>
    <row r="80" spans="1:6" s="12" customFormat="1">
      <c r="A80" s="185" t="s">
        <v>442</v>
      </c>
      <c r="B80" s="130" t="s">
        <v>244</v>
      </c>
      <c r="C80" s="66" t="s">
        <v>196</v>
      </c>
      <c r="D80" s="66">
        <v>13</v>
      </c>
      <c r="E80" s="67">
        <v>0</v>
      </c>
      <c r="F80" s="67">
        <f>D80*E80</f>
        <v>0</v>
      </c>
    </row>
    <row r="81" spans="1:6" s="12" customFormat="1" ht="204">
      <c r="A81" s="186"/>
      <c r="B81" s="129" t="s">
        <v>245</v>
      </c>
      <c r="C81" s="118"/>
      <c r="D81" s="118"/>
      <c r="E81" s="119"/>
      <c r="F81" s="119"/>
    </row>
    <row r="82" spans="1:6" s="12" customFormat="1">
      <c r="A82" s="185"/>
      <c r="B82" s="92"/>
      <c r="C82" s="66"/>
      <c r="D82" s="66"/>
      <c r="E82" s="67"/>
      <c r="F82" s="67"/>
    </row>
    <row r="83" spans="1:6" s="12" customFormat="1" ht="25.5">
      <c r="A83" s="187"/>
      <c r="B83" s="151" t="s">
        <v>321</v>
      </c>
      <c r="C83" s="158"/>
      <c r="D83" s="158"/>
      <c r="E83" s="159"/>
      <c r="F83" s="156">
        <f>SUM(F74:F81)</f>
        <v>0</v>
      </c>
    </row>
    <row r="84" spans="1:6" s="12" customFormat="1">
      <c r="A84" s="185"/>
      <c r="B84" s="92"/>
      <c r="C84" s="66"/>
      <c r="D84" s="66"/>
      <c r="E84" s="67"/>
      <c r="F84" s="67"/>
    </row>
    <row r="85" spans="1:6" s="12" customFormat="1">
      <c r="A85" s="185"/>
      <c r="B85" s="92"/>
      <c r="C85" s="66"/>
      <c r="D85" s="66"/>
      <c r="E85" s="67"/>
      <c r="F85" s="67"/>
    </row>
    <row r="86" spans="1:6" s="12" customFormat="1">
      <c r="A86" s="185" t="s">
        <v>596</v>
      </c>
      <c r="B86" s="115" t="s">
        <v>273</v>
      </c>
      <c r="C86" s="66"/>
      <c r="D86" s="66"/>
      <c r="E86" s="67"/>
      <c r="F86" s="67"/>
    </row>
    <row r="87" spans="1:6" s="12" customFormat="1">
      <c r="A87" s="185"/>
      <c r="B87" s="92"/>
      <c r="C87" s="66"/>
      <c r="D87" s="66"/>
      <c r="E87" s="67"/>
      <c r="F87" s="67"/>
    </row>
    <row r="88" spans="1:6" s="12" customFormat="1" ht="76.5">
      <c r="A88" s="186" t="s">
        <v>597</v>
      </c>
      <c r="B88" s="93" t="s">
        <v>86</v>
      </c>
      <c r="C88" s="73" t="s">
        <v>11</v>
      </c>
      <c r="D88" s="73">
        <v>1</v>
      </c>
      <c r="E88" s="74">
        <v>0</v>
      </c>
      <c r="F88" s="74">
        <f>D88*E88</f>
        <v>0</v>
      </c>
    </row>
    <row r="89" spans="1:6" s="12" customFormat="1">
      <c r="A89" s="185"/>
      <c r="B89" s="92"/>
      <c r="C89" s="66"/>
      <c r="D89" s="66"/>
      <c r="E89" s="67"/>
      <c r="F89" s="67"/>
    </row>
    <row r="90" spans="1:6" s="12" customFormat="1" ht="102">
      <c r="A90" s="186" t="s">
        <v>598</v>
      </c>
      <c r="B90" s="93" t="s">
        <v>84</v>
      </c>
      <c r="C90" s="73" t="s">
        <v>11</v>
      </c>
      <c r="D90" s="73">
        <v>1</v>
      </c>
      <c r="E90" s="74">
        <v>0</v>
      </c>
      <c r="F90" s="74">
        <f>D90*E90</f>
        <v>0</v>
      </c>
    </row>
    <row r="91" spans="1:6" s="12" customFormat="1">
      <c r="A91" s="185"/>
      <c r="B91" s="92"/>
      <c r="C91" s="66"/>
      <c r="D91" s="66"/>
      <c r="E91" s="67"/>
      <c r="F91" s="67"/>
    </row>
    <row r="92" spans="1:6" s="12" customFormat="1" ht="51">
      <c r="A92" s="186" t="s">
        <v>599</v>
      </c>
      <c r="B92" s="93" t="s">
        <v>161</v>
      </c>
      <c r="C92" s="73" t="s">
        <v>11</v>
      </c>
      <c r="D92" s="73">
        <v>1</v>
      </c>
      <c r="E92" s="74">
        <v>0</v>
      </c>
      <c r="F92" s="74">
        <f>D92*E92</f>
        <v>0</v>
      </c>
    </row>
    <row r="93" spans="1:6" s="12" customFormat="1">
      <c r="A93" s="185"/>
      <c r="B93" s="92"/>
      <c r="C93" s="66"/>
      <c r="D93" s="66"/>
      <c r="E93" s="67"/>
      <c r="F93" s="67"/>
    </row>
    <row r="94" spans="1:6" s="12" customFormat="1" ht="38.25">
      <c r="A94" s="186" t="s">
        <v>600</v>
      </c>
      <c r="B94" s="93" t="s">
        <v>444</v>
      </c>
      <c r="C94" s="73" t="s">
        <v>91</v>
      </c>
      <c r="D94" s="73">
        <v>18</v>
      </c>
      <c r="E94" s="74">
        <v>0</v>
      </c>
      <c r="F94" s="74">
        <f>D94*E94</f>
        <v>0</v>
      </c>
    </row>
    <row r="95" spans="1:6" s="12" customFormat="1">
      <c r="A95" s="185"/>
      <c r="B95" s="92"/>
      <c r="C95" s="66"/>
      <c r="D95" s="66"/>
      <c r="E95" s="67"/>
      <c r="F95" s="67"/>
    </row>
    <row r="96" spans="1:6" s="12" customFormat="1" ht="25.5">
      <c r="A96" s="186" t="s">
        <v>601</v>
      </c>
      <c r="B96" s="93" t="s">
        <v>90</v>
      </c>
      <c r="C96" s="73" t="s">
        <v>91</v>
      </c>
      <c r="D96" s="73">
        <v>6.5</v>
      </c>
      <c r="E96" s="74">
        <v>0</v>
      </c>
      <c r="F96" s="74">
        <f>D96*E96</f>
        <v>0</v>
      </c>
    </row>
    <row r="97" spans="1:6" s="12" customFormat="1">
      <c r="A97" s="185"/>
      <c r="B97" s="92"/>
      <c r="C97" s="66"/>
      <c r="D97" s="66"/>
      <c r="E97" s="67"/>
      <c r="F97" s="67"/>
    </row>
    <row r="98" spans="1:6" s="12" customFormat="1" ht="25.5">
      <c r="A98" s="186" t="s">
        <v>602</v>
      </c>
      <c r="B98" s="93" t="s">
        <v>143</v>
      </c>
      <c r="C98" s="73" t="s">
        <v>91</v>
      </c>
      <c r="D98" s="73">
        <v>7</v>
      </c>
      <c r="E98" s="74">
        <v>0</v>
      </c>
      <c r="F98" s="74">
        <f>D98*E98</f>
        <v>0</v>
      </c>
    </row>
    <row r="99" spans="1:6" s="12" customFormat="1">
      <c r="A99" s="185"/>
      <c r="B99" s="92"/>
      <c r="C99" s="66"/>
      <c r="D99" s="66"/>
      <c r="E99" s="67"/>
      <c r="F99" s="67"/>
    </row>
    <row r="100" spans="1:6" s="12" customFormat="1">
      <c r="A100" s="186" t="s">
        <v>603</v>
      </c>
      <c r="B100" s="93" t="s">
        <v>92</v>
      </c>
      <c r="C100" s="73" t="s">
        <v>94</v>
      </c>
      <c r="D100" s="73">
        <v>36</v>
      </c>
      <c r="E100" s="74">
        <v>0</v>
      </c>
      <c r="F100" s="74">
        <f>D100*E100</f>
        <v>0</v>
      </c>
    </row>
    <row r="101" spans="1:6" s="12" customFormat="1">
      <c r="A101" s="185"/>
      <c r="B101" s="92"/>
      <c r="C101" s="66"/>
      <c r="D101" s="66"/>
      <c r="E101" s="67"/>
      <c r="F101" s="67"/>
    </row>
    <row r="102" spans="1:6" s="12" customFormat="1">
      <c r="A102" s="186" t="s">
        <v>604</v>
      </c>
      <c r="B102" s="93" t="s">
        <v>95</v>
      </c>
      <c r="C102" s="73" t="s">
        <v>93</v>
      </c>
      <c r="D102" s="73">
        <v>8</v>
      </c>
      <c r="E102" s="74">
        <v>0</v>
      </c>
      <c r="F102" s="74">
        <f>D102*E102</f>
        <v>0</v>
      </c>
    </row>
    <row r="103" spans="1:6" s="12" customFormat="1">
      <c r="A103" s="185"/>
      <c r="B103" s="92"/>
      <c r="C103" s="66"/>
      <c r="D103" s="66"/>
      <c r="E103" s="67"/>
      <c r="F103" s="67"/>
    </row>
    <row r="104" spans="1:6" s="12" customFormat="1" ht="51">
      <c r="A104" s="186" t="s">
        <v>605</v>
      </c>
      <c r="B104" s="93" t="s">
        <v>96</v>
      </c>
      <c r="C104" s="73" t="s">
        <v>93</v>
      </c>
      <c r="D104" s="73">
        <v>30</v>
      </c>
      <c r="E104" s="74">
        <v>0</v>
      </c>
      <c r="F104" s="74">
        <f>D104*E104</f>
        <v>0</v>
      </c>
    </row>
    <row r="105" spans="1:6" s="12" customFormat="1">
      <c r="A105" s="185"/>
      <c r="B105" s="92"/>
      <c r="C105" s="66"/>
      <c r="D105" s="66"/>
      <c r="E105" s="67"/>
      <c r="F105" s="67"/>
    </row>
    <row r="106" spans="1:6" s="12" customFormat="1" ht="89.25">
      <c r="A106" s="186" t="s">
        <v>606</v>
      </c>
      <c r="B106" s="93" t="s">
        <v>157</v>
      </c>
      <c r="C106" s="73" t="s">
        <v>11</v>
      </c>
      <c r="D106" s="73">
        <v>1</v>
      </c>
      <c r="E106" s="74">
        <v>0</v>
      </c>
      <c r="F106" s="74">
        <f>D106*E106</f>
        <v>0</v>
      </c>
    </row>
    <row r="107" spans="1:6" s="12" customFormat="1">
      <c r="A107" s="185"/>
      <c r="B107" s="92"/>
      <c r="C107" s="66"/>
      <c r="D107" s="66"/>
      <c r="E107" s="67"/>
      <c r="F107" s="67"/>
    </row>
    <row r="108" spans="1:6" s="12" customFormat="1" ht="89.25">
      <c r="A108" s="186" t="s">
        <v>607</v>
      </c>
      <c r="B108" s="93" t="s">
        <v>97</v>
      </c>
      <c r="C108" s="73" t="s">
        <v>11</v>
      </c>
      <c r="D108" s="73">
        <v>1</v>
      </c>
      <c r="E108" s="74">
        <v>0</v>
      </c>
      <c r="F108" s="74">
        <f>D108*E108</f>
        <v>0</v>
      </c>
    </row>
    <row r="109" spans="1:6" s="12" customFormat="1">
      <c r="A109" s="185"/>
      <c r="B109" s="92"/>
      <c r="C109" s="66"/>
      <c r="D109" s="66"/>
      <c r="E109" s="67"/>
      <c r="F109" s="67"/>
    </row>
    <row r="110" spans="1:6" s="12" customFormat="1" ht="63.75">
      <c r="A110" s="186" t="s">
        <v>608</v>
      </c>
      <c r="B110" s="93" t="s">
        <v>98</v>
      </c>
      <c r="C110" s="73" t="s">
        <v>11</v>
      </c>
      <c r="D110" s="73">
        <v>1</v>
      </c>
      <c r="E110" s="74">
        <v>0</v>
      </c>
      <c r="F110" s="74">
        <f>D110*E110</f>
        <v>0</v>
      </c>
    </row>
    <row r="111" spans="1:6" s="12" customFormat="1">
      <c r="A111" s="185"/>
      <c r="B111" s="92"/>
      <c r="C111" s="66"/>
      <c r="D111" s="66"/>
      <c r="E111" s="67"/>
      <c r="F111" s="67"/>
    </row>
    <row r="112" spans="1:6" s="12" customFormat="1" ht="51">
      <c r="A112" s="186" t="s">
        <v>609</v>
      </c>
      <c r="B112" s="93" t="s">
        <v>104</v>
      </c>
      <c r="C112" s="73" t="s">
        <v>11</v>
      </c>
      <c r="D112" s="73">
        <v>1</v>
      </c>
      <c r="E112" s="74">
        <v>0</v>
      </c>
      <c r="F112" s="74">
        <f>D112*E112</f>
        <v>0</v>
      </c>
    </row>
    <row r="113" spans="1:6" s="12" customFormat="1">
      <c r="A113" s="185"/>
      <c r="B113" s="92"/>
      <c r="C113" s="66"/>
      <c r="D113" s="66"/>
      <c r="E113" s="67"/>
      <c r="F113" s="67"/>
    </row>
    <row r="114" spans="1:6" s="12" customFormat="1" ht="38.25">
      <c r="A114" s="186" t="s">
        <v>610</v>
      </c>
      <c r="B114" s="93" t="s">
        <v>99</v>
      </c>
      <c r="C114" s="73" t="s">
        <v>11</v>
      </c>
      <c r="D114" s="73">
        <v>1</v>
      </c>
      <c r="E114" s="74">
        <v>0</v>
      </c>
      <c r="F114" s="74">
        <f>D114*E114</f>
        <v>0</v>
      </c>
    </row>
    <row r="115" spans="1:6" s="12" customFormat="1">
      <c r="A115" s="185"/>
      <c r="B115" s="92"/>
      <c r="C115" s="66"/>
      <c r="D115" s="66"/>
      <c r="E115" s="67"/>
      <c r="F115" s="67"/>
    </row>
    <row r="116" spans="1:6" s="12" customFormat="1" ht="38.25">
      <c r="A116" s="186" t="s">
        <v>611</v>
      </c>
      <c r="B116" s="93" t="s">
        <v>101</v>
      </c>
      <c r="C116" s="73" t="s">
        <v>11</v>
      </c>
      <c r="D116" s="73">
        <v>1</v>
      </c>
      <c r="E116" s="74">
        <v>0</v>
      </c>
      <c r="F116" s="74">
        <f>D116*E116</f>
        <v>0</v>
      </c>
    </row>
    <row r="117" spans="1:6" s="12" customFormat="1">
      <c r="A117" s="185"/>
      <c r="B117" s="92"/>
      <c r="C117" s="66"/>
      <c r="D117" s="66"/>
      <c r="E117" s="67"/>
      <c r="F117" s="67"/>
    </row>
    <row r="118" spans="1:6" s="12" customFormat="1" ht="38.25">
      <c r="A118" s="186" t="s">
        <v>612</v>
      </c>
      <c r="B118" s="93" t="s">
        <v>100</v>
      </c>
      <c r="C118" s="73" t="s">
        <v>11</v>
      </c>
      <c r="D118" s="73">
        <v>1</v>
      </c>
      <c r="E118" s="74">
        <v>0</v>
      </c>
      <c r="F118" s="74">
        <f>D118*E118</f>
        <v>0</v>
      </c>
    </row>
    <row r="119" spans="1:6" s="12" customFormat="1">
      <c r="A119" s="185"/>
      <c r="B119" s="92"/>
      <c r="C119" s="66"/>
      <c r="D119" s="66"/>
      <c r="E119" s="67"/>
      <c r="F119" s="67"/>
    </row>
    <row r="120" spans="1:6" s="12" customFormat="1" ht="25.5">
      <c r="A120" s="186" t="s">
        <v>613</v>
      </c>
      <c r="B120" s="93" t="s">
        <v>102</v>
      </c>
      <c r="C120" s="73" t="s">
        <v>93</v>
      </c>
      <c r="D120" s="73">
        <v>30</v>
      </c>
      <c r="E120" s="74">
        <v>0</v>
      </c>
      <c r="F120" s="74">
        <f>D120*E120</f>
        <v>0</v>
      </c>
    </row>
    <row r="121" spans="1:6" s="12" customFormat="1">
      <c r="A121" s="185"/>
      <c r="B121" s="92"/>
      <c r="C121" s="66"/>
      <c r="D121" s="66"/>
      <c r="E121" s="67"/>
      <c r="F121" s="67"/>
    </row>
    <row r="122" spans="1:6" s="12" customFormat="1">
      <c r="A122" s="186" t="s">
        <v>614</v>
      </c>
      <c r="B122" s="93" t="s">
        <v>103</v>
      </c>
      <c r="C122" s="73" t="s">
        <v>93</v>
      </c>
      <c r="D122" s="73">
        <v>7</v>
      </c>
      <c r="E122" s="74">
        <v>0</v>
      </c>
      <c r="F122" s="74">
        <f>D122*E122</f>
        <v>0</v>
      </c>
    </row>
    <row r="123" spans="1:6" s="12" customFormat="1">
      <c r="A123" s="185"/>
      <c r="B123" s="92"/>
      <c r="C123" s="66"/>
      <c r="D123" s="66"/>
      <c r="E123" s="67"/>
      <c r="F123" s="67"/>
    </row>
    <row r="124" spans="1:6" s="12" customFormat="1" ht="25.5">
      <c r="A124" s="186" t="s">
        <v>615</v>
      </c>
      <c r="B124" s="93" t="s">
        <v>132</v>
      </c>
      <c r="C124" s="73" t="s">
        <v>93</v>
      </c>
      <c r="D124" s="73">
        <v>30</v>
      </c>
      <c r="E124" s="74">
        <v>0</v>
      </c>
      <c r="F124" s="74">
        <f>D124*E124</f>
        <v>0</v>
      </c>
    </row>
    <row r="125" spans="1:6" s="12" customFormat="1">
      <c r="A125" s="185"/>
      <c r="B125" s="92"/>
      <c r="C125" s="66"/>
      <c r="D125" s="66"/>
      <c r="E125" s="67"/>
      <c r="F125" s="67"/>
    </row>
    <row r="126" spans="1:6" s="12" customFormat="1">
      <c r="A126" s="186" t="s">
        <v>616</v>
      </c>
      <c r="B126" s="93" t="s">
        <v>131</v>
      </c>
      <c r="C126" s="73" t="s">
        <v>93</v>
      </c>
      <c r="D126" s="73">
        <v>7</v>
      </c>
      <c r="E126" s="74">
        <v>0</v>
      </c>
      <c r="F126" s="74">
        <f>D126*E126</f>
        <v>0</v>
      </c>
    </row>
    <row r="127" spans="1:6" s="12" customFormat="1">
      <c r="A127" s="185"/>
      <c r="B127" s="92"/>
      <c r="C127" s="66"/>
      <c r="D127" s="66"/>
      <c r="E127" s="67"/>
      <c r="F127" s="67"/>
    </row>
    <row r="128" spans="1:6" s="12" customFormat="1">
      <c r="A128" s="186" t="s">
        <v>617</v>
      </c>
      <c r="B128" s="93" t="s">
        <v>130</v>
      </c>
      <c r="C128" s="73" t="s">
        <v>93</v>
      </c>
      <c r="D128" s="73">
        <v>7</v>
      </c>
      <c r="E128" s="74">
        <v>0</v>
      </c>
      <c r="F128" s="74">
        <f>D128*E128</f>
        <v>0</v>
      </c>
    </row>
    <row r="129" spans="1:6" s="12" customFormat="1">
      <c r="A129" s="185"/>
      <c r="B129" s="92"/>
      <c r="C129" s="66"/>
      <c r="D129" s="66"/>
      <c r="E129" s="67"/>
      <c r="F129" s="67"/>
    </row>
    <row r="130" spans="1:6" s="12" customFormat="1" ht="25.5">
      <c r="A130" s="186" t="s">
        <v>618</v>
      </c>
      <c r="B130" s="93" t="s">
        <v>129</v>
      </c>
      <c r="C130" s="73" t="s">
        <v>93</v>
      </c>
      <c r="D130" s="73">
        <v>2</v>
      </c>
      <c r="E130" s="74">
        <v>0</v>
      </c>
      <c r="F130" s="74">
        <f>D130*E130</f>
        <v>0</v>
      </c>
    </row>
    <row r="131" spans="1:6" s="12" customFormat="1">
      <c r="A131" s="185"/>
      <c r="B131" s="92"/>
      <c r="C131" s="66"/>
      <c r="D131" s="66"/>
      <c r="E131" s="67"/>
      <c r="F131" s="67"/>
    </row>
    <row r="132" spans="1:6" s="12" customFormat="1" ht="25.5">
      <c r="A132" s="186" t="s">
        <v>619</v>
      </c>
      <c r="B132" s="93" t="s">
        <v>128</v>
      </c>
      <c r="C132" s="73" t="s">
        <v>93</v>
      </c>
      <c r="D132" s="73">
        <v>7</v>
      </c>
      <c r="E132" s="74">
        <v>0</v>
      </c>
      <c r="F132" s="74">
        <f>D132*E132</f>
        <v>0</v>
      </c>
    </row>
    <row r="133" spans="1:6" s="12" customFormat="1">
      <c r="A133" s="185"/>
      <c r="B133" s="92"/>
      <c r="C133" s="66"/>
      <c r="D133" s="66"/>
      <c r="E133" s="67"/>
      <c r="F133" s="67"/>
    </row>
    <row r="134" spans="1:6" s="12" customFormat="1" ht="25.5">
      <c r="A134" s="186" t="s">
        <v>620</v>
      </c>
      <c r="B134" s="93" t="s">
        <v>127</v>
      </c>
      <c r="C134" s="73" t="s">
        <v>93</v>
      </c>
      <c r="D134" s="73">
        <v>7</v>
      </c>
      <c r="E134" s="74">
        <v>0</v>
      </c>
      <c r="F134" s="74">
        <f>D134*E134</f>
        <v>0</v>
      </c>
    </row>
    <row r="135" spans="1:6" s="12" customFormat="1">
      <c r="A135" s="185"/>
      <c r="B135" s="92"/>
      <c r="C135" s="66"/>
      <c r="D135" s="66"/>
      <c r="E135" s="67"/>
      <c r="F135" s="67"/>
    </row>
    <row r="136" spans="1:6" s="12" customFormat="1" ht="51">
      <c r="A136" s="186" t="s">
        <v>621</v>
      </c>
      <c r="B136" s="93" t="s">
        <v>126</v>
      </c>
      <c r="C136" s="73" t="s">
        <v>125</v>
      </c>
      <c r="D136" s="73">
        <v>3</v>
      </c>
      <c r="E136" s="74">
        <v>0</v>
      </c>
      <c r="F136" s="74">
        <f>D136*E136</f>
        <v>0</v>
      </c>
    </row>
    <row r="137" spans="1:6" s="12" customFormat="1">
      <c r="A137" s="185"/>
      <c r="B137" s="92"/>
      <c r="C137" s="66"/>
      <c r="D137" s="66"/>
      <c r="E137" s="67"/>
      <c r="F137" s="67"/>
    </row>
    <row r="138" spans="1:6" s="12" customFormat="1" ht="38.25">
      <c r="A138" s="186" t="s">
        <v>622</v>
      </c>
      <c r="B138" s="93" t="s">
        <v>133</v>
      </c>
      <c r="C138" s="73" t="s">
        <v>93</v>
      </c>
      <c r="D138" s="73">
        <v>16</v>
      </c>
      <c r="E138" s="74">
        <v>0</v>
      </c>
      <c r="F138" s="74">
        <f>D138*E138</f>
        <v>0</v>
      </c>
    </row>
    <row r="139" spans="1:6" s="12" customFormat="1">
      <c r="A139" s="185"/>
      <c r="B139" s="92"/>
      <c r="C139" s="66"/>
      <c r="D139" s="66"/>
      <c r="E139" s="67"/>
      <c r="F139" s="67"/>
    </row>
    <row r="140" spans="1:6" s="12" customFormat="1" ht="38.25">
      <c r="A140" s="186" t="s">
        <v>623</v>
      </c>
      <c r="B140" s="93" t="s">
        <v>134</v>
      </c>
      <c r="C140" s="73" t="s">
        <v>93</v>
      </c>
      <c r="D140" s="73">
        <v>20</v>
      </c>
      <c r="E140" s="74">
        <v>0</v>
      </c>
      <c r="F140" s="74">
        <f>D140*E140</f>
        <v>0</v>
      </c>
    </row>
    <row r="141" spans="1:6" s="12" customFormat="1">
      <c r="A141" s="185"/>
      <c r="B141" s="92"/>
      <c r="C141" s="66"/>
      <c r="D141" s="66"/>
      <c r="E141" s="67"/>
      <c r="F141" s="67"/>
    </row>
    <row r="142" spans="1:6" s="12" customFormat="1" ht="38.25">
      <c r="A142" s="186" t="s">
        <v>624</v>
      </c>
      <c r="B142" s="93" t="s">
        <v>105</v>
      </c>
      <c r="C142" s="73" t="s">
        <v>11</v>
      </c>
      <c r="D142" s="73">
        <v>1</v>
      </c>
      <c r="E142" s="74">
        <v>0</v>
      </c>
      <c r="F142" s="74">
        <f>D142*E142</f>
        <v>0</v>
      </c>
    </row>
    <row r="143" spans="1:6" s="12" customFormat="1">
      <c r="A143" s="185"/>
      <c r="B143" s="92"/>
      <c r="C143" s="66"/>
      <c r="D143" s="66"/>
      <c r="E143" s="67"/>
      <c r="F143" s="67"/>
    </row>
    <row r="144" spans="1:6" s="12" customFormat="1" ht="76.5">
      <c r="A144" s="186" t="s">
        <v>625</v>
      </c>
      <c r="B144" s="93" t="s">
        <v>106</v>
      </c>
      <c r="C144" s="73" t="s">
        <v>11</v>
      </c>
      <c r="D144" s="73">
        <v>1</v>
      </c>
      <c r="E144" s="74">
        <v>0</v>
      </c>
      <c r="F144" s="74">
        <f>D144*E144</f>
        <v>0</v>
      </c>
    </row>
    <row r="145" spans="1:6" s="12" customFormat="1">
      <c r="A145" s="185"/>
      <c r="B145" s="92"/>
      <c r="C145" s="66"/>
      <c r="D145" s="66"/>
      <c r="E145" s="67"/>
      <c r="F145" s="67"/>
    </row>
    <row r="146" spans="1:6" s="12" customFormat="1" ht="25.5">
      <c r="A146" s="186" t="s">
        <v>626</v>
      </c>
      <c r="B146" s="93" t="s">
        <v>108</v>
      </c>
      <c r="C146" s="73" t="s">
        <v>11</v>
      </c>
      <c r="D146" s="73">
        <v>1</v>
      </c>
      <c r="E146" s="74">
        <v>0</v>
      </c>
      <c r="F146" s="74">
        <f>D146*E146</f>
        <v>0</v>
      </c>
    </row>
    <row r="147" spans="1:6" s="12" customFormat="1">
      <c r="A147" s="185"/>
      <c r="B147" s="92"/>
      <c r="C147" s="66"/>
      <c r="D147" s="66"/>
      <c r="E147" s="67"/>
      <c r="F147" s="67"/>
    </row>
    <row r="148" spans="1:6" s="12" customFormat="1" ht="38.25">
      <c r="A148" s="186" t="s">
        <v>627</v>
      </c>
      <c r="B148" s="63" t="s">
        <v>438</v>
      </c>
      <c r="C148" s="73" t="s">
        <v>11</v>
      </c>
      <c r="D148" s="73">
        <v>1</v>
      </c>
      <c r="E148" s="74">
        <v>0</v>
      </c>
      <c r="F148" s="74">
        <f>D148*E148</f>
        <v>0</v>
      </c>
    </row>
    <row r="149" spans="1:6" s="12" customFormat="1">
      <c r="A149" s="185"/>
      <c r="B149" s="92"/>
      <c r="C149" s="66"/>
      <c r="D149" s="66"/>
      <c r="E149" s="67"/>
      <c r="F149" s="67"/>
    </row>
    <row r="150" spans="1:6" s="12" customFormat="1" ht="25.5">
      <c r="A150" s="186" t="s">
        <v>628</v>
      </c>
      <c r="B150" s="93" t="s">
        <v>107</v>
      </c>
      <c r="C150" s="73" t="s">
        <v>11</v>
      </c>
      <c r="D150" s="73">
        <v>1</v>
      </c>
      <c r="E150" s="74">
        <v>0</v>
      </c>
      <c r="F150" s="74">
        <f>D150*E150</f>
        <v>0</v>
      </c>
    </row>
    <row r="151" spans="1:6" s="12" customFormat="1">
      <c r="A151" s="185"/>
      <c r="B151" s="92"/>
      <c r="C151" s="66"/>
      <c r="D151" s="66"/>
      <c r="E151" s="67"/>
      <c r="F151" s="67"/>
    </row>
    <row r="152" spans="1:6" s="12" customFormat="1">
      <c r="A152" s="187"/>
      <c r="B152" s="151" t="s">
        <v>365</v>
      </c>
      <c r="C152" s="158"/>
      <c r="D152" s="158"/>
      <c r="E152" s="159"/>
      <c r="F152" s="156">
        <f>SUM(F88:F150)</f>
        <v>0</v>
      </c>
    </row>
    <row r="153" spans="1:6" s="12" customFormat="1">
      <c r="A153" s="185"/>
      <c r="B153" s="92"/>
      <c r="C153" s="66"/>
      <c r="D153" s="66"/>
      <c r="E153" s="67"/>
      <c r="F153" s="67"/>
    </row>
    <row r="154" spans="1:6" s="12" customFormat="1">
      <c r="A154" s="185"/>
      <c r="B154" s="92"/>
      <c r="C154" s="66"/>
      <c r="D154" s="66"/>
      <c r="E154" s="67"/>
      <c r="F154" s="67"/>
    </row>
    <row r="155" spans="1:6" s="12" customFormat="1">
      <c r="A155" s="185" t="s">
        <v>629</v>
      </c>
      <c r="B155" s="115" t="s">
        <v>261</v>
      </c>
      <c r="C155" s="66"/>
      <c r="D155" s="66"/>
      <c r="E155" s="67"/>
      <c r="F155" s="67"/>
    </row>
    <row r="156" spans="1:6" s="12" customFormat="1">
      <c r="A156" s="185"/>
      <c r="B156" s="92"/>
      <c r="C156" s="66"/>
      <c r="D156" s="66"/>
      <c r="E156" s="67"/>
      <c r="F156" s="67"/>
    </row>
    <row r="157" spans="1:6" s="12" customFormat="1" ht="127.5">
      <c r="A157" s="186" t="s">
        <v>630</v>
      </c>
      <c r="B157" s="96" t="s">
        <v>158</v>
      </c>
      <c r="C157" s="140" t="s">
        <v>11</v>
      </c>
      <c r="D157" s="140">
        <v>1</v>
      </c>
      <c r="E157" s="74">
        <v>0</v>
      </c>
      <c r="F157" s="74">
        <f t="shared" ref="F157" si="0">D157*E157</f>
        <v>0</v>
      </c>
    </row>
    <row r="158" spans="1:6" s="12" customFormat="1">
      <c r="A158" s="188"/>
      <c r="B158" s="65"/>
      <c r="C158" s="39"/>
      <c r="D158" s="41"/>
      <c r="E158" s="42"/>
      <c r="F158" s="40"/>
    </row>
    <row r="159" spans="1:6" s="12" customFormat="1" ht="51">
      <c r="A159" s="186" t="s">
        <v>631</v>
      </c>
      <c r="B159" s="96" t="s">
        <v>159</v>
      </c>
      <c r="C159" s="140" t="s">
        <v>11</v>
      </c>
      <c r="D159" s="140">
        <v>1</v>
      </c>
      <c r="E159" s="74">
        <v>0</v>
      </c>
      <c r="F159" s="74">
        <f t="shared" ref="F159" si="1">D159*E159</f>
        <v>0</v>
      </c>
    </row>
    <row r="160" spans="1:6" s="12" customFormat="1">
      <c r="A160" s="188"/>
      <c r="B160" s="65"/>
      <c r="C160" s="39"/>
      <c r="D160" s="41"/>
      <c r="E160" s="42"/>
      <c r="F160" s="40"/>
    </row>
    <row r="161" spans="1:6" s="12" customFormat="1" ht="63.75">
      <c r="A161" s="186" t="s">
        <v>632</v>
      </c>
      <c r="B161" s="96" t="s">
        <v>269</v>
      </c>
      <c r="C161" s="140" t="s">
        <v>11</v>
      </c>
      <c r="D161" s="140">
        <v>1</v>
      </c>
      <c r="E161" s="74">
        <v>0</v>
      </c>
      <c r="F161" s="74">
        <f t="shared" ref="F161" si="2">D161*E161</f>
        <v>0</v>
      </c>
    </row>
    <row r="162" spans="1:6" s="12" customFormat="1">
      <c r="A162" s="188"/>
      <c r="B162" s="65"/>
      <c r="C162" s="39"/>
      <c r="D162" s="41"/>
      <c r="E162" s="42"/>
      <c r="F162" s="40"/>
    </row>
    <row r="163" spans="1:6" s="12" customFormat="1" ht="63.75">
      <c r="A163" s="186" t="s">
        <v>633</v>
      </c>
      <c r="B163" s="93" t="s">
        <v>109</v>
      </c>
      <c r="C163" s="73" t="s">
        <v>11</v>
      </c>
      <c r="D163" s="73">
        <v>1</v>
      </c>
      <c r="E163" s="74">
        <v>0</v>
      </c>
      <c r="F163" s="74">
        <f>D163*E163</f>
        <v>0</v>
      </c>
    </row>
    <row r="164" spans="1:6" s="12" customFormat="1" ht="15">
      <c r="A164" s="53"/>
      <c r="B164" s="65"/>
      <c r="C164" s="39"/>
      <c r="D164" s="41"/>
      <c r="E164" s="42"/>
      <c r="F164" s="40"/>
    </row>
    <row r="165" spans="1:6" s="12" customFormat="1" ht="15">
      <c r="A165" s="150"/>
      <c r="B165" s="151" t="s">
        <v>371</v>
      </c>
      <c r="C165" s="154"/>
      <c r="D165" s="154"/>
      <c r="E165" s="155"/>
      <c r="F165" s="156">
        <f>SUM(F157:F163)</f>
        <v>0</v>
      </c>
    </row>
    <row r="166" spans="1:6" s="12" customFormat="1" ht="15">
      <c r="A166" s="53"/>
      <c r="B166" s="65"/>
      <c r="C166" s="39"/>
      <c r="D166" s="41"/>
      <c r="E166" s="42"/>
      <c r="F166" s="40"/>
    </row>
    <row r="167" spans="1:6" s="12" customFormat="1" ht="15">
      <c r="A167" s="53"/>
      <c r="B167" s="65"/>
      <c r="C167" s="39"/>
      <c r="D167" s="41"/>
      <c r="E167" s="42"/>
      <c r="F167" s="40"/>
    </row>
    <row r="168" spans="1:6" s="12" customFormat="1" ht="25.5">
      <c r="A168" s="53"/>
      <c r="B168" s="115" t="s">
        <v>406</v>
      </c>
      <c r="C168" s="39"/>
      <c r="D168" s="41"/>
      <c r="E168" s="42"/>
      <c r="F168" s="40"/>
    </row>
    <row r="169" spans="1:6" s="12" customFormat="1">
      <c r="A169" s="169" t="str">
        <f>A10</f>
        <v>3.1.</v>
      </c>
      <c r="B169" s="65" t="str">
        <f>B10</f>
        <v>DEMONTAŽA - GRAĐEVINSKI I ELEKTRIČARSKI RADOVI</v>
      </c>
      <c r="C169" s="39"/>
      <c r="D169" s="41"/>
      <c r="E169" s="42"/>
      <c r="F169" s="160">
        <f>F40</f>
        <v>0</v>
      </c>
    </row>
    <row r="170" spans="1:6" s="12" customFormat="1">
      <c r="A170" s="169" t="str">
        <f>A43</f>
        <v>3.2.</v>
      </c>
      <c r="B170" s="65" t="str">
        <f>B43</f>
        <v>ZIDARSKI RADOVI</v>
      </c>
      <c r="C170" s="39"/>
      <c r="D170" s="41"/>
      <c r="E170" s="42"/>
      <c r="F170" s="160">
        <f>F54</f>
        <v>0</v>
      </c>
    </row>
    <row r="171" spans="1:6" s="12" customFormat="1">
      <c r="A171" s="169" t="str">
        <f>A57</f>
        <v>3.3.</v>
      </c>
      <c r="B171" s="65" t="str">
        <f>B57</f>
        <v>GIPSKARTONSKI RADOVI</v>
      </c>
      <c r="C171" s="39"/>
      <c r="D171" s="41"/>
      <c r="E171" s="42"/>
      <c r="F171" s="160">
        <f>F66</f>
        <v>0</v>
      </c>
    </row>
    <row r="172" spans="1:6" s="12" customFormat="1">
      <c r="A172" s="169" t="str">
        <f>A69</f>
        <v>3.4.</v>
      </c>
      <c r="B172" s="65" t="str">
        <f>B69</f>
        <v>SOBOSLIKARSKO-LIČILAČKI i FASADERSKI RADOVI</v>
      </c>
      <c r="C172" s="39"/>
      <c r="D172" s="41"/>
      <c r="E172" s="42"/>
      <c r="F172" s="160">
        <f>F83</f>
        <v>0</v>
      </c>
    </row>
    <row r="173" spans="1:6" s="12" customFormat="1">
      <c r="A173" s="169" t="str">
        <f>A86</f>
        <v>3.5.</v>
      </c>
      <c r="B173" s="65" t="str">
        <f>B86</f>
        <v>ELEKTRIČARSKI RADOVI</v>
      </c>
      <c r="C173" s="39"/>
      <c r="D173" s="41"/>
      <c r="E173" s="42"/>
      <c r="F173" s="160">
        <f>F152</f>
        <v>0</v>
      </c>
    </row>
    <row r="174" spans="1:6" s="12" customFormat="1">
      <c r="A174" s="169" t="str">
        <f>A155</f>
        <v>3.6.</v>
      </c>
      <c r="B174" s="65" t="str">
        <f>B155</f>
        <v>OPĆE STAVKE</v>
      </c>
      <c r="C174" s="39"/>
      <c r="D174" s="41"/>
      <c r="E174" s="42"/>
      <c r="F174" s="160">
        <f>F165</f>
        <v>0</v>
      </c>
    </row>
    <row r="175" spans="1:6" s="12" customFormat="1" ht="30">
      <c r="A175" s="181" t="str">
        <f>A2</f>
        <v>3.</v>
      </c>
      <c r="B175" s="180" t="s">
        <v>405</v>
      </c>
      <c r="C175" s="35"/>
      <c r="D175" s="35"/>
      <c r="E175" s="36"/>
      <c r="F175" s="172">
        <f>SUM(F169:F174)</f>
        <v>0</v>
      </c>
    </row>
    <row r="176" spans="1:6" s="12" customFormat="1" ht="15">
      <c r="A176" s="76"/>
      <c r="B176" s="78"/>
      <c r="C176" s="15"/>
      <c r="D176" s="15"/>
      <c r="E176" s="77"/>
      <c r="F176" s="75"/>
    </row>
    <row r="177" spans="1:6" s="12" customFormat="1" ht="15">
      <c r="A177" s="76"/>
      <c r="B177" s="84"/>
      <c r="C177" s="15"/>
      <c r="D177" s="15"/>
      <c r="E177" s="77"/>
      <c r="F177" s="85"/>
    </row>
    <row r="178" spans="1:6" s="12" customFormat="1" ht="15">
      <c r="A178" s="21"/>
      <c r="B178" s="20"/>
      <c r="C178" s="15"/>
      <c r="D178" s="19"/>
      <c r="E178" s="30"/>
      <c r="F178" s="69"/>
    </row>
    <row r="179" spans="1:6">
      <c r="E179" s="56"/>
      <c r="F179" s="68"/>
    </row>
    <row r="180" spans="1:6" ht="15">
      <c r="B180" s="23"/>
      <c r="C180" s="23"/>
      <c r="D180" s="23"/>
      <c r="F180" s="22"/>
    </row>
    <row r="181" spans="1:6">
      <c r="B181" s="23"/>
      <c r="C181" s="24"/>
      <c r="D181" s="24"/>
      <c r="F181" s="14"/>
    </row>
    <row r="182" spans="1:6">
      <c r="B182" s="23"/>
      <c r="C182" s="24"/>
      <c r="D182" s="24"/>
    </row>
    <row r="183" spans="1:6">
      <c r="B183" s="23"/>
      <c r="C183" s="24"/>
      <c r="D183" s="24"/>
    </row>
    <row r="184" spans="1:6">
      <c r="A184" s="25"/>
      <c r="C184" s="32"/>
      <c r="D184" s="29"/>
    </row>
    <row r="185" spans="1:6">
      <c r="A185" s="25"/>
      <c r="C185" s="32"/>
      <c r="D185" s="29"/>
    </row>
    <row r="186" spans="1:6">
      <c r="A186" s="25"/>
      <c r="C186" s="32"/>
      <c r="D186" s="29"/>
    </row>
    <row r="187" spans="1:6" s="9" customFormat="1">
      <c r="A187" s="25"/>
      <c r="B187" s="10"/>
      <c r="C187" s="32"/>
      <c r="D187" s="29"/>
    </row>
    <row r="188" spans="1:6" s="9" customFormat="1">
      <c r="A188" s="25"/>
      <c r="B188" s="10"/>
      <c r="C188" s="32"/>
      <c r="D188" s="29"/>
    </row>
    <row r="189" spans="1:6" s="9" customFormat="1">
      <c r="A189" s="25"/>
      <c r="B189" s="10"/>
      <c r="C189" s="32"/>
      <c r="D189" s="29"/>
    </row>
    <row r="190" spans="1:6" s="9" customFormat="1">
      <c r="A190" s="25"/>
      <c r="B190" s="10"/>
      <c r="C190" s="32"/>
      <c r="D190" s="29"/>
    </row>
    <row r="191" spans="1:6" s="9" customFormat="1">
      <c r="A191" s="7"/>
      <c r="B191" s="57"/>
      <c r="C191" s="58"/>
      <c r="D191" s="27"/>
      <c r="E191" s="14"/>
    </row>
    <row r="192" spans="1:6" s="9" customFormat="1">
      <c r="A192" s="7"/>
      <c r="B192" s="26"/>
      <c r="C192" s="26"/>
      <c r="D192" s="26"/>
      <c r="E192" s="14"/>
    </row>
    <row r="193" spans="1:5" s="9" customFormat="1">
      <c r="A193" s="7"/>
      <c r="B193" s="26"/>
      <c r="C193" s="30"/>
      <c r="D193" s="28"/>
      <c r="E193" s="14"/>
    </row>
    <row r="194" spans="1:5" s="9" customFormat="1">
      <c r="A194" s="7"/>
      <c r="B194" s="26"/>
      <c r="C194" s="30"/>
      <c r="D194" s="28"/>
    </row>
    <row r="195" spans="1:5" s="9" customFormat="1">
      <c r="A195" s="7"/>
      <c r="B195" s="26"/>
      <c r="C195" s="31"/>
      <c r="D195" s="27"/>
    </row>
    <row r="196" spans="1:5" s="9" customFormat="1">
      <c r="A196" s="7"/>
      <c r="B196" s="24"/>
      <c r="C196" s="24"/>
      <c r="D196" s="24"/>
    </row>
  </sheetData>
  <pageMargins left="0.25" right="0.25" top="0.75" bottom="0.75" header="0.3" footer="0.3"/>
  <pageSetup paperSize="9" scale="89" fitToHeight="0" orientation="portrait" r:id="rId1"/>
  <headerFooter alignWithMargins="0"/>
  <rowBreaks count="5" manualBreakCount="5">
    <brk id="21" max="5" man="1"/>
    <brk id="37" max="5" man="1"/>
    <brk id="68" max="5" man="1"/>
    <brk id="85" max="5" man="1"/>
    <brk id="111"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F46"/>
  <sheetViews>
    <sheetView view="pageBreakPreview" zoomScaleNormal="100" zoomScaleSheetLayoutView="100" zoomScalePageLayoutView="70" workbookViewId="0">
      <pane xSplit="6" ySplit="4" topLeftCell="G5" activePane="bottomRight" state="frozen"/>
      <selection pane="topRight" activeCell="G1" sqref="G1"/>
      <selection pane="bottomLeft" activeCell="A10" sqref="A10"/>
      <selection pane="bottomRight" activeCell="F12" sqref="F12:F22"/>
    </sheetView>
  </sheetViews>
  <sheetFormatPr defaultColWidth="9.140625" defaultRowHeight="14.25"/>
  <cols>
    <col min="1" max="1" width="6.7109375" style="7" bestFit="1" customWidth="1"/>
    <col min="2" max="2" width="53.85546875" style="10" customWidth="1"/>
    <col min="3" max="3" width="11.140625" style="8" customWidth="1"/>
    <col min="4" max="4" width="9.5703125" style="8" customWidth="1"/>
    <col min="5" max="5" width="15.5703125" style="9" bestFit="1" customWidth="1"/>
    <col min="6" max="6" width="15.85546875" style="9" bestFit="1" customWidth="1"/>
    <col min="7" max="7" width="10.140625" style="10" bestFit="1" customWidth="1"/>
    <col min="8" max="16384" width="9.140625" style="10"/>
  </cols>
  <sheetData>
    <row r="2" spans="1:6" ht="15.75">
      <c r="A2" s="176" t="s">
        <v>199</v>
      </c>
      <c r="B2" s="44" t="s">
        <v>466</v>
      </c>
      <c r="C2" s="41"/>
      <c r="D2" s="41"/>
      <c r="E2" s="45"/>
      <c r="F2" s="45"/>
    </row>
    <row r="3" spans="1:6" s="12" customFormat="1">
      <c r="A3" s="38"/>
      <c r="B3" s="46"/>
      <c r="C3" s="47"/>
      <c r="D3" s="47"/>
      <c r="E3" s="48"/>
      <c r="F3" s="48"/>
    </row>
    <row r="4" spans="1:6" s="13" customFormat="1" ht="23.25" customHeight="1">
      <c r="A4" s="49" t="s">
        <v>5</v>
      </c>
      <c r="B4" s="50" t="s">
        <v>6</v>
      </c>
      <c r="C4" s="51" t="s">
        <v>7</v>
      </c>
      <c r="D4" s="51" t="s">
        <v>8</v>
      </c>
      <c r="E4" s="52" t="s">
        <v>9</v>
      </c>
      <c r="F4" s="52" t="s">
        <v>10</v>
      </c>
    </row>
    <row r="5" spans="1:6" s="13" customFormat="1" ht="127.5">
      <c r="A5" s="86"/>
      <c r="B5" s="91" t="s">
        <v>80</v>
      </c>
      <c r="C5" s="88"/>
      <c r="D5" s="88"/>
      <c r="E5" s="89"/>
      <c r="F5" s="89"/>
    </row>
    <row r="6" spans="1:6" s="13" customFormat="1" ht="51">
      <c r="A6" s="86"/>
      <c r="B6" s="91" t="s">
        <v>213</v>
      </c>
      <c r="C6" s="88"/>
      <c r="D6" s="88"/>
      <c r="E6" s="89"/>
      <c r="F6" s="89"/>
    </row>
    <row r="7" spans="1:6" s="13" customFormat="1" ht="63.75">
      <c r="A7" s="86"/>
      <c r="B7" s="92" t="s">
        <v>401</v>
      </c>
      <c r="C7" s="88"/>
      <c r="D7" s="88"/>
      <c r="E7" s="89"/>
      <c r="F7" s="89"/>
    </row>
    <row r="8" spans="1:6" s="13" customFormat="1" ht="12.75">
      <c r="A8" s="86"/>
      <c r="B8" s="87"/>
      <c r="C8" s="88"/>
      <c r="D8" s="88"/>
      <c r="E8" s="89"/>
      <c r="F8" s="89"/>
    </row>
    <row r="9" spans="1:6" s="13" customFormat="1" ht="12.75">
      <c r="A9" s="86"/>
      <c r="B9" s="87"/>
      <c r="C9" s="88"/>
      <c r="D9" s="88"/>
      <c r="E9" s="89"/>
      <c r="F9" s="89"/>
    </row>
    <row r="10" spans="1:6" s="13" customFormat="1" ht="12.75">
      <c r="A10" s="185" t="s">
        <v>198</v>
      </c>
      <c r="B10" s="87" t="s">
        <v>273</v>
      </c>
      <c r="C10" s="88"/>
      <c r="D10" s="88"/>
      <c r="E10" s="89"/>
      <c r="F10" s="89"/>
    </row>
    <row r="11" spans="1:6" s="13" customFormat="1" ht="12.75">
      <c r="A11" s="189"/>
      <c r="B11" s="87"/>
      <c r="C11" s="88"/>
      <c r="D11" s="88"/>
      <c r="E11" s="89"/>
      <c r="F11" s="89"/>
    </row>
    <row r="12" spans="1:6" s="13" customFormat="1" ht="38.25">
      <c r="A12" s="186" t="s">
        <v>395</v>
      </c>
      <c r="B12" s="199" t="s">
        <v>274</v>
      </c>
      <c r="C12" s="73" t="s">
        <v>11</v>
      </c>
      <c r="D12" s="73">
        <v>1</v>
      </c>
      <c r="E12" s="74">
        <v>0</v>
      </c>
      <c r="F12" s="74">
        <f>D12*E12</f>
        <v>0</v>
      </c>
    </row>
    <row r="13" spans="1:6" s="13" customFormat="1" ht="12.75">
      <c r="A13" s="189"/>
      <c r="B13" s="200"/>
      <c r="C13" s="66"/>
      <c r="D13" s="66"/>
      <c r="E13" s="67"/>
      <c r="F13" s="67"/>
    </row>
    <row r="14" spans="1:6" s="13" customFormat="1" ht="38.25">
      <c r="A14" s="186" t="s">
        <v>396</v>
      </c>
      <c r="B14" s="199" t="s">
        <v>275</v>
      </c>
      <c r="C14" s="73" t="s">
        <v>11</v>
      </c>
      <c r="D14" s="73">
        <v>1</v>
      </c>
      <c r="E14" s="74">
        <v>0</v>
      </c>
      <c r="F14" s="74">
        <f>D14*E14</f>
        <v>0</v>
      </c>
    </row>
    <row r="15" spans="1:6" s="13" customFormat="1" ht="12.75">
      <c r="A15" s="185"/>
      <c r="B15" s="200"/>
      <c r="C15" s="66"/>
      <c r="D15" s="66"/>
      <c r="E15" s="67"/>
      <c r="F15" s="67"/>
    </row>
    <row r="16" spans="1:6" s="13" customFormat="1" ht="38.25">
      <c r="A16" s="186" t="s">
        <v>397</v>
      </c>
      <c r="B16" s="199" t="s">
        <v>523</v>
      </c>
      <c r="C16" s="73" t="s">
        <v>11</v>
      </c>
      <c r="D16" s="73">
        <v>1</v>
      </c>
      <c r="E16" s="74">
        <v>0</v>
      </c>
      <c r="F16" s="74">
        <f>D16*E16</f>
        <v>0</v>
      </c>
    </row>
    <row r="17" spans="1:6" s="13" customFormat="1" ht="12.75">
      <c r="A17" s="185"/>
      <c r="B17" s="200"/>
      <c r="C17" s="66"/>
      <c r="D17" s="66"/>
      <c r="E17" s="67"/>
      <c r="F17" s="67"/>
    </row>
    <row r="18" spans="1:6" s="13" customFormat="1" ht="38.25">
      <c r="A18" s="186" t="s">
        <v>398</v>
      </c>
      <c r="B18" s="199" t="s">
        <v>522</v>
      </c>
      <c r="C18" s="73" t="s">
        <v>11</v>
      </c>
      <c r="D18" s="73">
        <v>1</v>
      </c>
      <c r="E18" s="74">
        <v>0</v>
      </c>
      <c r="F18" s="74">
        <f>D18*E18</f>
        <v>0</v>
      </c>
    </row>
    <row r="19" spans="1:6" s="13" customFormat="1" ht="12.75">
      <c r="A19" s="185"/>
      <c r="B19" s="200"/>
      <c r="C19" s="66"/>
      <c r="D19" s="66"/>
      <c r="E19" s="67"/>
      <c r="F19" s="67"/>
    </row>
    <row r="20" spans="1:6" s="13" customFormat="1" ht="51">
      <c r="A20" s="186" t="s">
        <v>399</v>
      </c>
      <c r="B20" s="63" t="s">
        <v>533</v>
      </c>
      <c r="C20" s="73" t="s">
        <v>93</v>
      </c>
      <c r="D20" s="73">
        <v>600</v>
      </c>
      <c r="E20" s="74">
        <v>0</v>
      </c>
      <c r="F20" s="74">
        <f>D20*E20</f>
        <v>0</v>
      </c>
    </row>
    <row r="21" spans="1:6" s="13" customFormat="1" ht="12.75">
      <c r="A21" s="189"/>
      <c r="B21" s="87"/>
      <c r="C21" s="88"/>
      <c r="D21" s="88"/>
      <c r="E21" s="89"/>
      <c r="F21" s="89"/>
    </row>
    <row r="22" spans="1:6" s="13" customFormat="1" ht="25.5">
      <c r="A22" s="186" t="s">
        <v>400</v>
      </c>
      <c r="B22" s="93" t="s">
        <v>138</v>
      </c>
      <c r="C22" s="73" t="s">
        <v>93</v>
      </c>
      <c r="D22" s="73">
        <v>50</v>
      </c>
      <c r="E22" s="74">
        <v>0</v>
      </c>
      <c r="F22" s="74">
        <f>D22*E22</f>
        <v>0</v>
      </c>
    </row>
    <row r="23" spans="1:6" s="13" customFormat="1" ht="12.75">
      <c r="A23" s="189"/>
      <c r="B23" s="87"/>
      <c r="C23" s="88"/>
      <c r="D23" s="88"/>
      <c r="E23" s="89"/>
      <c r="F23" s="89"/>
    </row>
    <row r="24" spans="1:6" s="12" customFormat="1" ht="15">
      <c r="A24" s="53"/>
      <c r="B24" s="65"/>
      <c r="C24" s="39"/>
      <c r="D24" s="41"/>
      <c r="E24" s="42"/>
      <c r="F24" s="40"/>
    </row>
    <row r="25" spans="1:6" s="12" customFormat="1" ht="15">
      <c r="A25" s="181" t="str">
        <f>A2</f>
        <v>4.</v>
      </c>
      <c r="B25" s="180" t="s">
        <v>512</v>
      </c>
      <c r="C25" s="35"/>
      <c r="D25" s="35"/>
      <c r="E25" s="36"/>
      <c r="F25" s="172">
        <f>SUM(F12:F22)</f>
        <v>0</v>
      </c>
    </row>
    <row r="26" spans="1:6" s="12" customFormat="1" ht="15">
      <c r="A26" s="76"/>
      <c r="B26" s="78"/>
      <c r="C26" s="15"/>
      <c r="D26" s="15"/>
      <c r="E26" s="77"/>
      <c r="F26" s="75"/>
    </row>
    <row r="27" spans="1:6" s="12" customFormat="1" ht="15">
      <c r="A27" s="76"/>
      <c r="B27" s="84"/>
      <c r="C27" s="15"/>
      <c r="D27" s="15"/>
      <c r="E27" s="77"/>
      <c r="F27" s="85"/>
    </row>
    <row r="28" spans="1:6" s="12" customFormat="1" ht="15">
      <c r="A28" s="21"/>
      <c r="B28" s="20"/>
      <c r="C28" s="15"/>
      <c r="D28" s="19"/>
      <c r="E28" s="30"/>
      <c r="F28" s="69"/>
    </row>
    <row r="29" spans="1:6">
      <c r="E29" s="56"/>
      <c r="F29" s="68"/>
    </row>
    <row r="30" spans="1:6" ht="15">
      <c r="B30" s="23"/>
      <c r="C30" s="23"/>
      <c r="D30" s="23"/>
      <c r="F30" s="22"/>
    </row>
    <row r="31" spans="1:6">
      <c r="B31" s="23"/>
      <c r="C31" s="24"/>
      <c r="D31" s="24"/>
      <c r="F31" s="14"/>
    </row>
    <row r="32" spans="1:6">
      <c r="B32" s="23"/>
      <c r="C32" s="24"/>
      <c r="D32" s="24"/>
    </row>
    <row r="33" spans="1:5">
      <c r="B33" s="23"/>
      <c r="C33" s="24"/>
      <c r="D33" s="24"/>
    </row>
    <row r="34" spans="1:5">
      <c r="A34" s="25"/>
      <c r="C34" s="32"/>
      <c r="D34" s="29"/>
    </row>
    <row r="35" spans="1:5">
      <c r="A35" s="25"/>
      <c r="C35" s="32"/>
      <c r="D35" s="29"/>
    </row>
    <row r="36" spans="1:5">
      <c r="A36" s="25"/>
      <c r="C36" s="32"/>
      <c r="D36" s="29"/>
    </row>
    <row r="37" spans="1:5" s="9" customFormat="1">
      <c r="A37" s="25"/>
      <c r="B37" s="10"/>
      <c r="C37" s="32"/>
      <c r="D37" s="29"/>
    </row>
    <row r="38" spans="1:5" s="9" customFormat="1">
      <c r="A38" s="25"/>
      <c r="B38" s="10"/>
      <c r="C38" s="32"/>
      <c r="D38" s="29"/>
    </row>
    <row r="39" spans="1:5" s="9" customFormat="1">
      <c r="A39" s="25"/>
      <c r="B39" s="10"/>
      <c r="C39" s="32"/>
      <c r="D39" s="29"/>
    </row>
    <row r="40" spans="1:5" s="9" customFormat="1">
      <c r="A40" s="25"/>
      <c r="B40" s="10"/>
      <c r="C40" s="32"/>
      <c r="D40" s="29"/>
    </row>
    <row r="41" spans="1:5" s="9" customFormat="1">
      <c r="A41" s="7"/>
      <c r="B41" s="57"/>
      <c r="C41" s="58"/>
      <c r="D41" s="27"/>
      <c r="E41" s="14"/>
    </row>
    <row r="42" spans="1:5" s="9" customFormat="1">
      <c r="A42" s="7"/>
      <c r="B42" s="26"/>
      <c r="C42" s="26"/>
      <c r="D42" s="26"/>
      <c r="E42" s="14"/>
    </row>
    <row r="43" spans="1:5" s="9" customFormat="1">
      <c r="A43" s="7"/>
      <c r="B43" s="26"/>
      <c r="C43" s="30"/>
      <c r="D43" s="28"/>
      <c r="E43" s="14"/>
    </row>
    <row r="44" spans="1:5" s="9" customFormat="1">
      <c r="A44" s="7"/>
      <c r="B44" s="26"/>
      <c r="C44" s="30"/>
      <c r="D44" s="28"/>
    </row>
    <row r="45" spans="1:5" s="9" customFormat="1">
      <c r="A45" s="7"/>
      <c r="B45" s="26"/>
      <c r="C45" s="31"/>
      <c r="D45" s="27"/>
    </row>
    <row r="46" spans="1:5" s="9" customFormat="1">
      <c r="A46" s="7"/>
      <c r="B46" s="24"/>
      <c r="C46" s="24"/>
      <c r="D46" s="24"/>
    </row>
  </sheetData>
  <pageMargins left="0.25" right="0.25" top="0.75" bottom="0.75" header="0.3" footer="0.3"/>
  <pageSetup paperSize="9" scale="89"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G119"/>
  <sheetViews>
    <sheetView view="pageBreakPreview" zoomScaleNormal="100" zoomScaleSheetLayoutView="100" zoomScalePageLayoutView="70" workbookViewId="0">
      <pane xSplit="6" ySplit="4" topLeftCell="G41" activePane="bottomRight" state="frozen"/>
      <selection pane="topRight" activeCell="G1" sqref="G1"/>
      <selection pane="bottomLeft" activeCell="A10" sqref="A10"/>
      <selection pane="bottomRight"/>
    </sheetView>
  </sheetViews>
  <sheetFormatPr defaultColWidth="9.140625" defaultRowHeight="14.25"/>
  <cols>
    <col min="1" max="1" width="8.28515625" style="7" bestFit="1" customWidth="1"/>
    <col min="2" max="2" width="53.85546875" style="10" customWidth="1"/>
    <col min="3" max="3" width="11.140625" style="8" customWidth="1"/>
    <col min="4" max="4" width="9.5703125" style="8" customWidth="1"/>
    <col min="5" max="5" width="15.5703125" style="9" bestFit="1" customWidth="1"/>
    <col min="6" max="6" width="15.85546875" style="9" bestFit="1" customWidth="1"/>
    <col min="7" max="7" width="10.140625" style="10" bestFit="1" customWidth="1"/>
    <col min="8" max="16384" width="9.140625" style="10"/>
  </cols>
  <sheetData>
    <row r="2" spans="1:6" ht="15.75">
      <c r="A2" s="176" t="s">
        <v>465</v>
      </c>
      <c r="B2" s="44" t="s">
        <v>544</v>
      </c>
      <c r="C2" s="41"/>
      <c r="D2" s="41"/>
      <c r="E2" s="45"/>
      <c r="F2" s="45"/>
    </row>
    <row r="3" spans="1:6" s="12" customFormat="1">
      <c r="A3" s="38"/>
      <c r="B3" s="46"/>
      <c r="C3" s="47"/>
      <c r="D3" s="47"/>
      <c r="E3" s="48"/>
      <c r="F3" s="48"/>
    </row>
    <row r="4" spans="1:6" s="13" customFormat="1" ht="23.25" customHeight="1">
      <c r="A4" s="49" t="s">
        <v>5</v>
      </c>
      <c r="B4" s="50" t="s">
        <v>6</v>
      </c>
      <c r="C4" s="51" t="s">
        <v>7</v>
      </c>
      <c r="D4" s="51" t="s">
        <v>8</v>
      </c>
      <c r="E4" s="52" t="s">
        <v>9</v>
      </c>
      <c r="F4" s="52" t="s">
        <v>10</v>
      </c>
    </row>
    <row r="5" spans="1:6" s="13" customFormat="1" ht="127.5">
      <c r="A5" s="86"/>
      <c r="B5" s="91" t="s">
        <v>80</v>
      </c>
      <c r="C5" s="88"/>
      <c r="D5" s="88"/>
      <c r="E5" s="89"/>
      <c r="F5" s="89"/>
    </row>
    <row r="6" spans="1:6" s="13" customFormat="1" ht="51">
      <c r="A6" s="86"/>
      <c r="B6" s="91" t="s">
        <v>213</v>
      </c>
      <c r="C6" s="88"/>
      <c r="D6" s="88"/>
      <c r="E6" s="89"/>
      <c r="F6" s="89"/>
    </row>
    <row r="7" spans="1:6" s="13" customFormat="1" ht="63.75">
      <c r="A7" s="86"/>
      <c r="B7" s="92" t="s">
        <v>401</v>
      </c>
      <c r="C7" s="88"/>
      <c r="D7" s="88"/>
      <c r="E7" s="89"/>
      <c r="F7" s="89"/>
    </row>
    <row r="8" spans="1:6" s="13" customFormat="1" ht="12.75">
      <c r="A8" s="86"/>
      <c r="B8" s="87"/>
      <c r="C8" s="88"/>
      <c r="D8" s="88"/>
      <c r="E8" s="89"/>
      <c r="F8" s="89"/>
    </row>
    <row r="9" spans="1:6" s="13" customFormat="1" ht="12.75">
      <c r="A9" s="86"/>
      <c r="B9" s="87"/>
      <c r="C9" s="88"/>
      <c r="D9" s="88"/>
      <c r="E9" s="89"/>
      <c r="F9" s="89"/>
    </row>
    <row r="10" spans="1:6" s="13" customFormat="1" ht="12.75">
      <c r="A10" s="185" t="s">
        <v>509</v>
      </c>
      <c r="B10" s="87" t="s">
        <v>536</v>
      </c>
      <c r="C10" s="88"/>
      <c r="D10" s="88"/>
      <c r="E10" s="89"/>
      <c r="F10" s="89"/>
    </row>
    <row r="11" spans="1:6" s="13" customFormat="1" ht="12.75">
      <c r="A11" s="86"/>
      <c r="B11" s="87"/>
      <c r="C11" s="88"/>
      <c r="D11" s="88"/>
      <c r="E11" s="89"/>
      <c r="F11" s="89"/>
    </row>
    <row r="12" spans="1:6" s="13" customFormat="1" ht="114.75">
      <c r="A12" s="86"/>
      <c r="B12" s="91" t="s">
        <v>402</v>
      </c>
      <c r="C12" s="88"/>
      <c r="D12" s="88"/>
      <c r="E12" s="89"/>
      <c r="F12" s="89"/>
    </row>
    <row r="13" spans="1:6" s="13" customFormat="1" ht="12.75">
      <c r="A13" s="86"/>
      <c r="B13" s="91"/>
      <c r="C13" s="88"/>
      <c r="D13" s="88"/>
      <c r="E13" s="89"/>
      <c r="F13" s="89"/>
    </row>
    <row r="14" spans="1:6" s="13" customFormat="1" ht="76.5">
      <c r="A14" s="186" t="s">
        <v>510</v>
      </c>
      <c r="B14" s="93" t="s">
        <v>77</v>
      </c>
      <c r="C14" s="73" t="s">
        <v>11</v>
      </c>
      <c r="D14" s="73">
        <v>1</v>
      </c>
      <c r="E14" s="74">
        <v>0</v>
      </c>
      <c r="F14" s="74">
        <f>D14*E14</f>
        <v>0</v>
      </c>
    </row>
    <row r="15" spans="1:6" s="13" customFormat="1" ht="12.75">
      <c r="A15" s="86"/>
      <c r="B15" s="87"/>
      <c r="C15" s="88"/>
      <c r="D15" s="88"/>
      <c r="E15" s="89"/>
      <c r="F15" s="89"/>
    </row>
    <row r="16" spans="1:6" s="13" customFormat="1" ht="51">
      <c r="A16" s="186" t="s">
        <v>511</v>
      </c>
      <c r="B16" s="63" t="s">
        <v>550</v>
      </c>
      <c r="C16" s="73" t="s">
        <v>11</v>
      </c>
      <c r="D16" s="73">
        <v>2</v>
      </c>
      <c r="E16" s="74">
        <v>0</v>
      </c>
      <c r="F16" s="74">
        <f>D16*E16</f>
        <v>0</v>
      </c>
    </row>
    <row r="17" spans="1:6" s="13" customFormat="1" ht="12.75">
      <c r="A17" s="86"/>
      <c r="B17" s="87"/>
      <c r="C17" s="88"/>
      <c r="D17" s="88"/>
      <c r="E17" s="89"/>
      <c r="F17" s="89"/>
    </row>
    <row r="18" spans="1:6" s="13" customFormat="1" ht="63.75">
      <c r="A18" s="186" t="s">
        <v>513</v>
      </c>
      <c r="B18" s="63" t="s">
        <v>534</v>
      </c>
      <c r="C18" s="73" t="s">
        <v>11</v>
      </c>
      <c r="D18" s="73">
        <v>1</v>
      </c>
      <c r="E18" s="74">
        <v>0</v>
      </c>
      <c r="F18" s="74">
        <f>D18*E18</f>
        <v>0</v>
      </c>
    </row>
    <row r="19" spans="1:6" s="13" customFormat="1" ht="12.75">
      <c r="A19" s="86"/>
      <c r="B19" s="87"/>
      <c r="C19" s="88"/>
      <c r="D19" s="88"/>
      <c r="E19" s="89"/>
      <c r="F19" s="89"/>
    </row>
    <row r="20" spans="1:6" s="13" customFormat="1" ht="38.25">
      <c r="A20" s="186" t="s">
        <v>514</v>
      </c>
      <c r="B20" s="63" t="s">
        <v>535</v>
      </c>
      <c r="C20" s="73" t="s">
        <v>11</v>
      </c>
      <c r="D20" s="73">
        <v>2</v>
      </c>
      <c r="E20" s="74">
        <v>0</v>
      </c>
      <c r="F20" s="74">
        <f>D20*E20</f>
        <v>0</v>
      </c>
    </row>
    <row r="21" spans="1:6" s="13" customFormat="1" ht="12.75">
      <c r="A21" s="86"/>
      <c r="B21" s="87"/>
      <c r="C21" s="88"/>
      <c r="D21" s="88"/>
      <c r="E21" s="89"/>
      <c r="F21" s="89"/>
    </row>
    <row r="22" spans="1:6" s="13" customFormat="1" ht="63.75">
      <c r="A22" s="186" t="s">
        <v>520</v>
      </c>
      <c r="B22" s="63" t="s">
        <v>549</v>
      </c>
      <c r="C22" s="73" t="s">
        <v>11</v>
      </c>
      <c r="D22" s="73">
        <v>1</v>
      </c>
      <c r="E22" s="74">
        <v>0</v>
      </c>
      <c r="F22" s="74">
        <f>D22*E22</f>
        <v>0</v>
      </c>
    </row>
    <row r="23" spans="1:6" s="13" customFormat="1" ht="12.75">
      <c r="A23" s="86"/>
      <c r="B23" s="87"/>
      <c r="C23" s="88"/>
      <c r="D23" s="88"/>
      <c r="E23" s="89"/>
      <c r="F23" s="89"/>
    </row>
    <row r="24" spans="1:6" s="13" customFormat="1" ht="38.25">
      <c r="A24" s="186" t="s">
        <v>521</v>
      </c>
      <c r="B24" s="63" t="s">
        <v>569</v>
      </c>
      <c r="C24" s="73" t="s">
        <v>11</v>
      </c>
      <c r="D24" s="73">
        <v>1</v>
      </c>
      <c r="E24" s="74">
        <v>0</v>
      </c>
      <c r="F24" s="74">
        <f>D24*E24</f>
        <v>0</v>
      </c>
    </row>
    <row r="25" spans="1:6" s="13" customFormat="1" ht="12.75">
      <c r="A25" s="86"/>
      <c r="B25" s="87"/>
      <c r="C25" s="88"/>
      <c r="D25" s="88"/>
      <c r="E25" s="89"/>
      <c r="F25" s="89"/>
    </row>
    <row r="26" spans="1:6" s="13" customFormat="1" ht="51">
      <c r="A26" s="186" t="s">
        <v>634</v>
      </c>
      <c r="B26" s="63" t="s">
        <v>568</v>
      </c>
      <c r="C26" s="73" t="s">
        <v>11</v>
      </c>
      <c r="D26" s="73">
        <v>1</v>
      </c>
      <c r="E26" s="74">
        <v>0</v>
      </c>
      <c r="F26" s="74">
        <f>D26*E26</f>
        <v>0</v>
      </c>
    </row>
    <row r="27" spans="1:6" s="13" customFormat="1" ht="12.75">
      <c r="A27" s="86"/>
      <c r="B27" s="87"/>
      <c r="C27" s="88"/>
      <c r="D27" s="88"/>
      <c r="E27" s="89"/>
      <c r="F27" s="89"/>
    </row>
    <row r="28" spans="1:6" s="13" customFormat="1" ht="63.75">
      <c r="A28" s="186" t="s">
        <v>635</v>
      </c>
      <c r="B28" s="63" t="s">
        <v>547</v>
      </c>
      <c r="C28" s="73" t="s">
        <v>11</v>
      </c>
      <c r="D28" s="73">
        <v>1</v>
      </c>
      <c r="E28" s="74">
        <v>0</v>
      </c>
      <c r="F28" s="74">
        <f>D28*E28</f>
        <v>0</v>
      </c>
    </row>
    <row r="29" spans="1:6" s="13" customFormat="1" ht="12.75">
      <c r="A29" s="86"/>
      <c r="B29" s="87"/>
      <c r="C29" s="88"/>
      <c r="D29" s="88"/>
      <c r="E29" s="89"/>
      <c r="F29" s="89"/>
    </row>
    <row r="30" spans="1:6" s="13" customFormat="1" ht="38.25">
      <c r="A30" s="186" t="s">
        <v>636</v>
      </c>
      <c r="B30" s="63" t="s">
        <v>537</v>
      </c>
      <c r="C30" s="73" t="s">
        <v>11</v>
      </c>
      <c r="D30" s="73">
        <v>2</v>
      </c>
      <c r="E30" s="74">
        <v>0</v>
      </c>
      <c r="F30" s="74">
        <f>D30*E30</f>
        <v>0</v>
      </c>
    </row>
    <row r="31" spans="1:6" s="13" customFormat="1" ht="12.75">
      <c r="A31" s="86"/>
      <c r="B31" s="87"/>
      <c r="C31" s="88"/>
      <c r="D31" s="88"/>
      <c r="E31" s="89"/>
      <c r="F31" s="89"/>
    </row>
    <row r="32" spans="1:6" s="13" customFormat="1" ht="51">
      <c r="A32" s="186" t="s">
        <v>637</v>
      </c>
      <c r="B32" s="63" t="s">
        <v>548</v>
      </c>
      <c r="C32" s="73" t="s">
        <v>11</v>
      </c>
      <c r="D32" s="73">
        <v>1</v>
      </c>
      <c r="E32" s="74">
        <v>0</v>
      </c>
      <c r="F32" s="74">
        <f>D32*E32</f>
        <v>0</v>
      </c>
    </row>
    <row r="33" spans="1:6" s="13" customFormat="1" ht="12.75">
      <c r="A33" s="86"/>
      <c r="B33" s="87"/>
      <c r="C33" s="88"/>
      <c r="D33" s="88"/>
      <c r="E33" s="89"/>
      <c r="F33" s="89"/>
    </row>
    <row r="34" spans="1:6" s="13" customFormat="1" ht="38.25">
      <c r="A34" s="186" t="s">
        <v>638</v>
      </c>
      <c r="B34" s="93" t="s">
        <v>85</v>
      </c>
      <c r="C34" s="73" t="s">
        <v>11</v>
      </c>
      <c r="D34" s="73">
        <v>1</v>
      </c>
      <c r="E34" s="74">
        <v>0</v>
      </c>
      <c r="F34" s="74">
        <f>D34*E34</f>
        <v>0</v>
      </c>
    </row>
    <row r="35" spans="1:6" s="13" customFormat="1" ht="12.75">
      <c r="A35" s="86"/>
      <c r="B35" s="87"/>
      <c r="C35" s="88"/>
      <c r="D35" s="88"/>
      <c r="E35" s="89"/>
      <c r="F35" s="89"/>
    </row>
    <row r="36" spans="1:6" s="13" customFormat="1" ht="25.5">
      <c r="A36" s="49"/>
      <c r="B36" s="149" t="s">
        <v>540</v>
      </c>
      <c r="C36" s="51"/>
      <c r="D36" s="51"/>
      <c r="E36" s="52"/>
      <c r="F36" s="148">
        <f>SUM(F14:F34)</f>
        <v>0</v>
      </c>
    </row>
    <row r="37" spans="1:6" s="13" customFormat="1" ht="12.75">
      <c r="A37" s="86"/>
      <c r="B37" s="87"/>
      <c r="C37" s="88"/>
      <c r="D37" s="88"/>
      <c r="E37" s="89"/>
      <c r="F37" s="89"/>
    </row>
    <row r="38" spans="1:6" s="13" customFormat="1" ht="12.75">
      <c r="A38" s="86"/>
      <c r="B38" s="87"/>
      <c r="C38" s="88"/>
      <c r="D38" s="88"/>
      <c r="E38" s="89"/>
      <c r="F38" s="89"/>
    </row>
    <row r="39" spans="1:6" s="13" customFormat="1" ht="12.75">
      <c r="A39" s="185" t="s">
        <v>639</v>
      </c>
      <c r="B39" s="87" t="s">
        <v>273</v>
      </c>
      <c r="C39" s="88"/>
      <c r="D39" s="88"/>
      <c r="E39" s="89"/>
      <c r="F39" s="89"/>
    </row>
    <row r="40" spans="1:6" s="13" customFormat="1" ht="12.75">
      <c r="A40" s="189"/>
      <c r="B40" s="87"/>
      <c r="C40" s="88"/>
      <c r="D40" s="88"/>
      <c r="E40" s="89"/>
      <c r="F40" s="89"/>
    </row>
    <row r="41" spans="1:6" s="13" customFormat="1" ht="102">
      <c r="A41" s="185" t="s">
        <v>640</v>
      </c>
      <c r="B41" s="94" t="s">
        <v>565</v>
      </c>
      <c r="C41" s="39"/>
      <c r="D41" s="39"/>
      <c r="E41" s="42"/>
      <c r="F41" s="40"/>
    </row>
    <row r="42" spans="1:6" s="13" customFormat="1" ht="12.75">
      <c r="A42" s="185" t="s">
        <v>641</v>
      </c>
      <c r="B42" s="143" t="s">
        <v>538</v>
      </c>
      <c r="C42" s="66" t="s">
        <v>93</v>
      </c>
      <c r="D42" s="66">
        <v>50</v>
      </c>
      <c r="E42" s="67">
        <v>0</v>
      </c>
      <c r="F42" s="67">
        <f t="shared" ref="F42:F43" si="0">D42*E42</f>
        <v>0</v>
      </c>
    </row>
    <row r="43" spans="1:6" s="13" customFormat="1" ht="12.75">
      <c r="A43" s="186" t="s">
        <v>642</v>
      </c>
      <c r="B43" s="144" t="s">
        <v>539</v>
      </c>
      <c r="C43" s="73" t="s">
        <v>93</v>
      </c>
      <c r="D43" s="73">
        <v>200</v>
      </c>
      <c r="E43" s="74">
        <v>0</v>
      </c>
      <c r="F43" s="74">
        <f t="shared" si="0"/>
        <v>0</v>
      </c>
    </row>
    <row r="44" spans="1:6" s="13" customFormat="1" ht="12.75">
      <c r="A44" s="185"/>
      <c r="B44" s="200"/>
      <c r="C44" s="66"/>
      <c r="D44" s="66"/>
      <c r="E44" s="67"/>
      <c r="F44" s="67"/>
    </row>
    <row r="45" spans="1:6" s="13" customFormat="1" ht="114.75">
      <c r="A45" s="186" t="s">
        <v>643</v>
      </c>
      <c r="B45" s="96" t="s">
        <v>557</v>
      </c>
      <c r="C45" s="73" t="s">
        <v>93</v>
      </c>
      <c r="D45" s="73">
        <v>350</v>
      </c>
      <c r="E45" s="74">
        <v>0</v>
      </c>
      <c r="F45" s="74">
        <f>D45*E45</f>
        <v>0</v>
      </c>
    </row>
    <row r="46" spans="1:6" s="13" customFormat="1" ht="12.75">
      <c r="A46" s="185"/>
      <c r="B46" s="94"/>
      <c r="C46" s="66"/>
      <c r="D46" s="66"/>
      <c r="E46" s="67"/>
      <c r="F46" s="67"/>
    </row>
    <row r="47" spans="1:6" s="13" customFormat="1" ht="114.75">
      <c r="A47" s="186" t="s">
        <v>644</v>
      </c>
      <c r="B47" s="96" t="s">
        <v>566</v>
      </c>
      <c r="C47" s="73" t="s">
        <v>93</v>
      </c>
      <c r="D47" s="73">
        <v>260</v>
      </c>
      <c r="E47" s="74">
        <v>0</v>
      </c>
      <c r="F47" s="74">
        <f>D47*E47</f>
        <v>0</v>
      </c>
    </row>
    <row r="48" spans="1:6" s="13" customFormat="1" ht="12.75">
      <c r="A48" s="185"/>
      <c r="B48" s="200"/>
      <c r="C48" s="66"/>
      <c r="D48" s="66"/>
      <c r="E48" s="67"/>
      <c r="F48" s="67"/>
    </row>
    <row r="49" spans="1:6" s="13" customFormat="1" ht="114.75">
      <c r="A49" s="186" t="s">
        <v>645</v>
      </c>
      <c r="B49" s="96" t="s">
        <v>556</v>
      </c>
      <c r="C49" s="73" t="s">
        <v>93</v>
      </c>
      <c r="D49" s="73">
        <v>300</v>
      </c>
      <c r="E49" s="74">
        <v>0</v>
      </c>
      <c r="F49" s="74">
        <f>D49*E49</f>
        <v>0</v>
      </c>
    </row>
    <row r="50" spans="1:6" s="13" customFormat="1" ht="12.75">
      <c r="A50" s="185"/>
      <c r="B50" s="200"/>
      <c r="C50" s="66"/>
      <c r="D50" s="66"/>
      <c r="E50" s="67"/>
      <c r="F50" s="67"/>
    </row>
    <row r="51" spans="1:6" s="13" customFormat="1" ht="102">
      <c r="A51" s="186" t="s">
        <v>646</v>
      </c>
      <c r="B51" s="96" t="s">
        <v>558</v>
      </c>
      <c r="C51" s="73" t="s">
        <v>93</v>
      </c>
      <c r="D51" s="73">
        <v>200</v>
      </c>
      <c r="E51" s="74">
        <v>0</v>
      </c>
      <c r="F51" s="74">
        <f>D51*E51</f>
        <v>0</v>
      </c>
    </row>
    <row r="52" spans="1:6" s="13" customFormat="1" ht="12.75">
      <c r="A52" s="185"/>
      <c r="B52" s="200"/>
      <c r="C52" s="66"/>
      <c r="D52" s="66"/>
      <c r="E52" s="67"/>
      <c r="F52" s="67"/>
    </row>
    <row r="53" spans="1:6" s="13" customFormat="1" ht="114.75">
      <c r="A53" s="186" t="s">
        <v>647</v>
      </c>
      <c r="B53" s="96" t="s">
        <v>559</v>
      </c>
      <c r="C53" s="73" t="s">
        <v>93</v>
      </c>
      <c r="D53" s="73">
        <v>200</v>
      </c>
      <c r="E53" s="74">
        <v>0</v>
      </c>
      <c r="F53" s="74">
        <f>D53*E53</f>
        <v>0</v>
      </c>
    </row>
    <row r="54" spans="1:6" s="13" customFormat="1" ht="12.75">
      <c r="A54" s="189"/>
      <c r="B54" s="87"/>
      <c r="C54" s="88"/>
      <c r="D54" s="88"/>
      <c r="E54" s="89"/>
      <c r="F54" s="89"/>
    </row>
    <row r="55" spans="1:6" s="13" customFormat="1" ht="38.25">
      <c r="A55" s="186" t="s">
        <v>648</v>
      </c>
      <c r="B55" s="96" t="s">
        <v>551</v>
      </c>
      <c r="C55" s="73" t="s">
        <v>60</v>
      </c>
      <c r="D55" s="73">
        <v>18</v>
      </c>
      <c r="E55" s="74">
        <v>0</v>
      </c>
      <c r="F55" s="74">
        <f>D55*E55</f>
        <v>0</v>
      </c>
    </row>
    <row r="56" spans="1:6" s="13" customFormat="1" ht="12.75">
      <c r="A56" s="189"/>
      <c r="B56" s="87"/>
      <c r="C56" s="88"/>
      <c r="D56" s="88"/>
      <c r="E56" s="89"/>
      <c r="F56" s="89"/>
    </row>
    <row r="57" spans="1:6" s="13" customFormat="1" ht="127.5">
      <c r="A57" s="186" t="s">
        <v>649</v>
      </c>
      <c r="B57" s="206" t="s">
        <v>554</v>
      </c>
      <c r="C57" s="73" t="s">
        <v>11</v>
      </c>
      <c r="D57" s="73">
        <v>2</v>
      </c>
      <c r="E57" s="74">
        <v>0</v>
      </c>
      <c r="F57" s="74">
        <f>D57*E57</f>
        <v>0</v>
      </c>
    </row>
    <row r="58" spans="1:6" s="13" customFormat="1" ht="12.75">
      <c r="A58" s="189"/>
      <c r="B58" s="87"/>
      <c r="C58" s="88"/>
      <c r="D58" s="88"/>
      <c r="E58" s="89"/>
      <c r="F58" s="89"/>
    </row>
    <row r="59" spans="1:6" s="13" customFormat="1" ht="102">
      <c r="A59" s="186" t="s">
        <v>650</v>
      </c>
      <c r="B59" s="209" t="s">
        <v>567</v>
      </c>
      <c r="C59" s="73" t="s">
        <v>11</v>
      </c>
      <c r="D59" s="73">
        <v>1</v>
      </c>
      <c r="E59" s="74">
        <v>0</v>
      </c>
      <c r="F59" s="74">
        <f>D59*E59</f>
        <v>0</v>
      </c>
    </row>
    <row r="60" spans="1:6" s="13" customFormat="1" ht="12.75">
      <c r="A60" s="189"/>
      <c r="B60" s="87"/>
      <c r="C60" s="88"/>
      <c r="D60" s="88"/>
      <c r="E60" s="89"/>
      <c r="F60" s="89"/>
    </row>
    <row r="61" spans="1:6" s="13" customFormat="1" ht="51">
      <c r="A61" s="186" t="s">
        <v>650</v>
      </c>
      <c r="B61" s="63" t="s">
        <v>552</v>
      </c>
      <c r="C61" s="73" t="s">
        <v>79</v>
      </c>
      <c r="D61" s="73">
        <v>10</v>
      </c>
      <c r="E61" s="74">
        <v>0</v>
      </c>
      <c r="F61" s="74">
        <f>D61*E61</f>
        <v>0</v>
      </c>
    </row>
    <row r="62" spans="1:6" s="13" customFormat="1" ht="12.75">
      <c r="A62" s="189"/>
      <c r="B62" s="87"/>
      <c r="C62" s="88"/>
      <c r="D62" s="88"/>
      <c r="E62" s="89"/>
      <c r="F62" s="89"/>
    </row>
    <row r="63" spans="1:6" s="13" customFormat="1" ht="38.25">
      <c r="A63" s="186" t="s">
        <v>651</v>
      </c>
      <c r="B63" s="63" t="s">
        <v>570</v>
      </c>
      <c r="C63" s="73" t="s">
        <v>79</v>
      </c>
      <c r="D63" s="73">
        <v>10</v>
      </c>
      <c r="E63" s="74">
        <v>0</v>
      </c>
      <c r="F63" s="74">
        <f>D63*E63</f>
        <v>0</v>
      </c>
    </row>
    <row r="64" spans="1:6" s="13" customFormat="1" ht="12.75">
      <c r="A64" s="189"/>
      <c r="B64" s="87"/>
      <c r="C64" s="88"/>
      <c r="D64" s="88"/>
      <c r="E64" s="89"/>
      <c r="F64" s="89"/>
    </row>
    <row r="65" spans="1:6" s="13" customFormat="1" ht="51">
      <c r="A65" s="186" t="s">
        <v>652</v>
      </c>
      <c r="B65" s="63" t="s">
        <v>553</v>
      </c>
      <c r="C65" s="73" t="s">
        <v>79</v>
      </c>
      <c r="D65" s="73">
        <v>6</v>
      </c>
      <c r="E65" s="74">
        <v>0</v>
      </c>
      <c r="F65" s="74">
        <f>D65*E65</f>
        <v>0</v>
      </c>
    </row>
    <row r="66" spans="1:6" s="13" customFormat="1" ht="12.75">
      <c r="A66" s="189"/>
      <c r="B66" s="87"/>
      <c r="C66" s="88"/>
      <c r="D66" s="88"/>
      <c r="E66" s="89"/>
      <c r="F66" s="89"/>
    </row>
    <row r="67" spans="1:6" s="13" customFormat="1" ht="76.5">
      <c r="A67" s="185" t="s">
        <v>653</v>
      </c>
      <c r="B67" s="65" t="s">
        <v>283</v>
      </c>
      <c r="C67" s="39"/>
      <c r="D67" s="39"/>
      <c r="E67" s="42"/>
      <c r="F67" s="40"/>
    </row>
    <row r="68" spans="1:6" s="13" customFormat="1" ht="12.75">
      <c r="A68" s="185" t="s">
        <v>654</v>
      </c>
      <c r="B68" s="143" t="s">
        <v>286</v>
      </c>
      <c r="C68" s="66" t="s">
        <v>93</v>
      </c>
      <c r="D68" s="66">
        <v>60</v>
      </c>
      <c r="E68" s="67">
        <v>0</v>
      </c>
      <c r="F68" s="67">
        <f>D68*E68</f>
        <v>0</v>
      </c>
    </row>
    <row r="69" spans="1:6" s="13" customFormat="1" ht="12.75">
      <c r="A69" s="185" t="s">
        <v>655</v>
      </c>
      <c r="B69" s="143" t="s">
        <v>284</v>
      </c>
      <c r="C69" s="66" t="s">
        <v>93</v>
      </c>
      <c r="D69" s="66">
        <v>40</v>
      </c>
      <c r="E69" s="67">
        <v>0</v>
      </c>
      <c r="F69" s="67">
        <f>D69*E69</f>
        <v>0</v>
      </c>
    </row>
    <row r="70" spans="1:6" s="13" customFormat="1" ht="12.75">
      <c r="A70" s="186" t="s">
        <v>656</v>
      </c>
      <c r="B70" s="144" t="s">
        <v>285</v>
      </c>
      <c r="C70" s="73" t="s">
        <v>93</v>
      </c>
      <c r="D70" s="73">
        <v>20</v>
      </c>
      <c r="E70" s="74">
        <v>0</v>
      </c>
      <c r="F70" s="74">
        <f>D70*E70</f>
        <v>0</v>
      </c>
    </row>
    <row r="71" spans="1:6" s="13" customFormat="1" ht="12.75">
      <c r="A71" s="189"/>
      <c r="B71" s="87"/>
      <c r="C71" s="88"/>
      <c r="D71" s="88"/>
      <c r="E71" s="89"/>
      <c r="F71" s="89"/>
    </row>
    <row r="72" spans="1:6" s="13" customFormat="1" ht="76.5">
      <c r="A72" s="186" t="s">
        <v>657</v>
      </c>
      <c r="B72" s="93" t="s">
        <v>543</v>
      </c>
      <c r="C72" s="73" t="s">
        <v>11</v>
      </c>
      <c r="D72" s="73">
        <v>1</v>
      </c>
      <c r="E72" s="74">
        <v>0</v>
      </c>
      <c r="F72" s="74">
        <f>D72*E72</f>
        <v>0</v>
      </c>
    </row>
    <row r="73" spans="1:6" s="13" customFormat="1" ht="12.75">
      <c r="A73" s="185"/>
      <c r="B73" s="65"/>
      <c r="C73" s="66"/>
      <c r="D73" s="66"/>
      <c r="E73" s="67"/>
      <c r="F73" s="67"/>
    </row>
    <row r="74" spans="1:6" s="13" customFormat="1" ht="63.75">
      <c r="A74" s="186" t="s">
        <v>658</v>
      </c>
      <c r="B74" s="93" t="s">
        <v>571</v>
      </c>
      <c r="C74" s="73" t="s">
        <v>11</v>
      </c>
      <c r="D74" s="73">
        <v>1</v>
      </c>
      <c r="E74" s="74">
        <v>0</v>
      </c>
      <c r="F74" s="74">
        <f>D74*E74</f>
        <v>0</v>
      </c>
    </row>
    <row r="75" spans="1:6" s="13" customFormat="1" ht="12.75">
      <c r="A75" s="185"/>
      <c r="B75" s="65"/>
      <c r="C75" s="66"/>
      <c r="D75" s="66"/>
      <c r="E75" s="67"/>
      <c r="F75" s="67"/>
    </row>
    <row r="76" spans="1:6" s="13" customFormat="1" ht="76.5">
      <c r="A76" s="186" t="s">
        <v>659</v>
      </c>
      <c r="B76" s="93" t="s">
        <v>542</v>
      </c>
      <c r="C76" s="73" t="s">
        <v>11</v>
      </c>
      <c r="D76" s="73">
        <v>1</v>
      </c>
      <c r="E76" s="74">
        <v>0</v>
      </c>
      <c r="F76" s="74">
        <f>D76*E76</f>
        <v>0</v>
      </c>
    </row>
    <row r="77" spans="1:6" s="13" customFormat="1" ht="12.75">
      <c r="A77" s="185"/>
      <c r="B77" s="65"/>
      <c r="C77" s="66"/>
      <c r="D77" s="66"/>
      <c r="E77" s="67"/>
      <c r="F77" s="67"/>
    </row>
    <row r="78" spans="1:6" s="13" customFormat="1" ht="12.75">
      <c r="A78" s="193"/>
      <c r="B78" s="50" t="s">
        <v>365</v>
      </c>
      <c r="C78" s="51"/>
      <c r="D78" s="51"/>
      <c r="E78" s="52"/>
      <c r="F78" s="148">
        <f>SUM(F41:F76)</f>
        <v>0</v>
      </c>
    </row>
    <row r="79" spans="1:6" s="13" customFormat="1" ht="12.75">
      <c r="A79" s="189"/>
      <c r="B79" s="87"/>
      <c r="C79" s="88"/>
      <c r="D79" s="88"/>
      <c r="E79" s="89"/>
      <c r="F79" s="89"/>
    </row>
    <row r="80" spans="1:6" s="13" customFormat="1" ht="12.75">
      <c r="A80" s="189"/>
      <c r="B80" s="87"/>
      <c r="C80" s="88"/>
      <c r="D80" s="88"/>
      <c r="E80" s="89"/>
      <c r="F80" s="89"/>
    </row>
    <row r="81" spans="1:6" s="13" customFormat="1">
      <c r="A81" s="185" t="s">
        <v>660</v>
      </c>
      <c r="B81" s="115" t="s">
        <v>261</v>
      </c>
      <c r="C81" s="39"/>
      <c r="D81" s="41"/>
      <c r="E81" s="42"/>
      <c r="F81" s="40"/>
    </row>
    <row r="82" spans="1:6" s="13" customFormat="1">
      <c r="A82" s="189"/>
      <c r="B82" s="65"/>
      <c r="C82" s="39"/>
      <c r="D82" s="41"/>
      <c r="E82" s="42"/>
      <c r="F82" s="40"/>
    </row>
    <row r="83" spans="1:6" s="13" customFormat="1" ht="114.75">
      <c r="A83" s="186" t="s">
        <v>661</v>
      </c>
      <c r="B83" s="96" t="s">
        <v>152</v>
      </c>
      <c r="C83" s="73" t="s">
        <v>11</v>
      </c>
      <c r="D83" s="73">
        <v>1</v>
      </c>
      <c r="E83" s="74">
        <v>0</v>
      </c>
      <c r="F83" s="74">
        <f>D83*E83</f>
        <v>0</v>
      </c>
    </row>
    <row r="84" spans="1:6" s="13" customFormat="1">
      <c r="A84" s="189"/>
      <c r="B84" s="94"/>
      <c r="C84" s="39"/>
      <c r="D84" s="39"/>
      <c r="E84" s="42"/>
      <c r="F84" s="40"/>
    </row>
    <row r="85" spans="1:6" s="13" customFormat="1" ht="51">
      <c r="A85" s="186" t="s">
        <v>662</v>
      </c>
      <c r="B85" s="96" t="s">
        <v>150</v>
      </c>
      <c r="C85" s="73" t="s">
        <v>11</v>
      </c>
      <c r="D85" s="73">
        <v>1</v>
      </c>
      <c r="E85" s="74">
        <v>0</v>
      </c>
      <c r="F85" s="74">
        <f>D85*E85</f>
        <v>0</v>
      </c>
    </row>
    <row r="86" spans="1:6" s="13" customFormat="1">
      <c r="A86" s="189"/>
      <c r="B86" s="94"/>
      <c r="C86" s="39"/>
      <c r="D86" s="39"/>
      <c r="E86" s="42"/>
      <c r="F86" s="40"/>
    </row>
    <row r="87" spans="1:6" s="13" customFormat="1" ht="63.75">
      <c r="A87" s="186" t="s">
        <v>663</v>
      </c>
      <c r="B87" s="96" t="s">
        <v>269</v>
      </c>
      <c r="C87" s="140" t="s">
        <v>11</v>
      </c>
      <c r="D87" s="140">
        <v>1</v>
      </c>
      <c r="E87" s="74">
        <v>0</v>
      </c>
      <c r="F87" s="74">
        <f t="shared" ref="F87" si="1">D87*E87</f>
        <v>0</v>
      </c>
    </row>
    <row r="88" spans="1:6" s="13" customFormat="1">
      <c r="A88" s="189"/>
      <c r="B88" s="65"/>
      <c r="C88" s="39"/>
      <c r="D88" s="41"/>
      <c r="E88" s="42"/>
      <c r="F88" s="40"/>
    </row>
    <row r="89" spans="1:6" s="13" customFormat="1" ht="63.75">
      <c r="A89" s="186" t="s">
        <v>664</v>
      </c>
      <c r="B89" s="93" t="s">
        <v>109</v>
      </c>
      <c r="C89" s="140" t="s">
        <v>113</v>
      </c>
      <c r="D89" s="140">
        <v>1</v>
      </c>
      <c r="E89" s="74">
        <v>0</v>
      </c>
      <c r="F89" s="74">
        <f t="shared" ref="F89" si="2">D89*E89</f>
        <v>0</v>
      </c>
    </row>
    <row r="90" spans="1:6" s="13" customFormat="1" ht="12.75">
      <c r="A90" s="189"/>
      <c r="B90" s="92"/>
      <c r="C90" s="141"/>
      <c r="D90" s="141"/>
      <c r="E90" s="67"/>
      <c r="F90" s="67"/>
    </row>
    <row r="91" spans="1:6" s="13" customFormat="1" ht="12.75">
      <c r="A91" s="193"/>
      <c r="B91" s="151" t="s">
        <v>371</v>
      </c>
      <c r="C91" s="162"/>
      <c r="D91" s="162"/>
      <c r="E91" s="159"/>
      <c r="F91" s="156">
        <f>SUM(F83:F89)</f>
        <v>0</v>
      </c>
    </row>
    <row r="92" spans="1:6" s="13" customFormat="1" ht="12.75">
      <c r="A92" s="189"/>
      <c r="B92" s="87"/>
      <c r="C92" s="88"/>
      <c r="D92" s="88"/>
      <c r="E92" s="89"/>
      <c r="F92" s="89"/>
    </row>
    <row r="93" spans="1:6" s="13" customFormat="1" ht="12.75">
      <c r="A93" s="189"/>
      <c r="B93" s="87"/>
      <c r="C93" s="88"/>
      <c r="D93" s="88"/>
      <c r="E93" s="89"/>
      <c r="F93" s="89"/>
    </row>
    <row r="94" spans="1:6" s="13" customFormat="1" ht="12.75">
      <c r="A94" s="189"/>
      <c r="B94" s="115" t="s">
        <v>546</v>
      </c>
      <c r="C94" s="88"/>
      <c r="D94" s="88"/>
      <c r="E94" s="89"/>
      <c r="F94" s="89"/>
    </row>
    <row r="95" spans="1:6" s="13" customFormat="1" ht="12.75">
      <c r="A95" s="207" t="str">
        <f>A10</f>
        <v>5.1.</v>
      </c>
      <c r="B95" s="208" t="str">
        <f>B10</f>
        <v>PRIPREMA I DEMONTAŽA - ELEKTRIČARSKI RADOVI</v>
      </c>
      <c r="C95" s="88"/>
      <c r="D95" s="88"/>
      <c r="E95" s="89"/>
      <c r="F95" s="67">
        <f>F36</f>
        <v>0</v>
      </c>
    </row>
    <row r="96" spans="1:6" s="13" customFormat="1" ht="12.75">
      <c r="A96" s="207" t="str">
        <f>A39</f>
        <v>5.2.</v>
      </c>
      <c r="B96" s="208" t="str">
        <f>B39</f>
        <v>ELEKTRIČARSKI RADOVI</v>
      </c>
      <c r="C96" s="88"/>
      <c r="D96" s="88"/>
      <c r="E96" s="89"/>
      <c r="F96" s="67">
        <f>F78</f>
        <v>0</v>
      </c>
    </row>
    <row r="97" spans="1:7" s="13" customFormat="1" ht="12.75">
      <c r="A97" s="207" t="str">
        <f>A81</f>
        <v>5.3.</v>
      </c>
      <c r="B97" s="208" t="str">
        <f>B81</f>
        <v>OPĆE STAVKE</v>
      </c>
      <c r="C97" s="88"/>
      <c r="D97" s="88"/>
      <c r="E97" s="89"/>
      <c r="F97" s="67">
        <f>F91</f>
        <v>0</v>
      </c>
    </row>
    <row r="98" spans="1:7" s="12" customFormat="1" ht="15">
      <c r="A98" s="181" t="str">
        <f>A2</f>
        <v>5.</v>
      </c>
      <c r="B98" s="180" t="s">
        <v>545</v>
      </c>
      <c r="C98" s="35"/>
      <c r="D98" s="35"/>
      <c r="E98" s="36"/>
      <c r="F98" s="172">
        <f>SUM(F95:F97)</f>
        <v>0</v>
      </c>
    </row>
    <row r="99" spans="1:7" s="12" customFormat="1" ht="15">
      <c r="A99" s="76"/>
      <c r="B99" s="78"/>
      <c r="C99" s="15"/>
      <c r="D99" s="15"/>
      <c r="E99" s="77"/>
      <c r="F99" s="75"/>
    </row>
    <row r="100" spans="1:7" s="12" customFormat="1" ht="15">
      <c r="A100" s="76"/>
      <c r="B100" s="84"/>
      <c r="C100" s="15"/>
      <c r="D100" s="15"/>
      <c r="E100" s="77"/>
      <c r="F100" s="85"/>
    </row>
    <row r="101" spans="1:7" s="12" customFormat="1" ht="15">
      <c r="A101" s="21"/>
      <c r="B101" s="20"/>
      <c r="C101" s="15"/>
      <c r="D101" s="19"/>
      <c r="E101" s="30"/>
      <c r="F101" s="69"/>
    </row>
    <row r="102" spans="1:7">
      <c r="E102" s="56"/>
      <c r="F102" s="68"/>
    </row>
    <row r="103" spans="1:7" ht="15">
      <c r="B103" s="23"/>
      <c r="C103" s="23"/>
      <c r="D103" s="23"/>
      <c r="F103" s="22"/>
    </row>
    <row r="104" spans="1:7">
      <c r="B104" s="23"/>
      <c r="C104" s="24"/>
      <c r="D104" s="24"/>
      <c r="F104" s="14"/>
    </row>
    <row r="105" spans="1:7">
      <c r="B105" s="23"/>
      <c r="C105" s="24"/>
      <c r="D105" s="24"/>
    </row>
    <row r="106" spans="1:7" s="9" customFormat="1">
      <c r="A106" s="7"/>
      <c r="B106" s="23"/>
      <c r="C106" s="24"/>
      <c r="D106" s="24"/>
      <c r="G106" s="10"/>
    </row>
    <row r="107" spans="1:7" s="9" customFormat="1">
      <c r="A107" s="25"/>
      <c r="B107" s="10"/>
      <c r="C107" s="32"/>
      <c r="D107" s="29"/>
      <c r="G107" s="10"/>
    </row>
    <row r="108" spans="1:7" s="9" customFormat="1">
      <c r="A108" s="25"/>
      <c r="B108" s="10"/>
      <c r="C108" s="32"/>
      <c r="D108" s="29"/>
      <c r="G108" s="10"/>
    </row>
    <row r="109" spans="1:7" s="9" customFormat="1">
      <c r="A109" s="25"/>
      <c r="B109" s="10"/>
      <c r="C109" s="32"/>
      <c r="D109" s="29"/>
      <c r="G109" s="10"/>
    </row>
    <row r="110" spans="1:7" s="9" customFormat="1">
      <c r="A110" s="25"/>
      <c r="B110" s="10"/>
      <c r="C110" s="32"/>
      <c r="D110" s="29"/>
    </row>
    <row r="111" spans="1:7" s="9" customFormat="1">
      <c r="A111" s="25"/>
      <c r="B111" s="10"/>
      <c r="C111" s="32"/>
      <c r="D111" s="29"/>
    </row>
    <row r="112" spans="1:7" s="9" customFormat="1">
      <c r="A112" s="25"/>
      <c r="B112" s="10"/>
      <c r="C112" s="32"/>
      <c r="D112" s="29"/>
    </row>
    <row r="113" spans="1:5" s="9" customFormat="1">
      <c r="A113" s="25"/>
      <c r="B113" s="10"/>
      <c r="C113" s="32"/>
      <c r="D113" s="29"/>
    </row>
    <row r="114" spans="1:5" s="9" customFormat="1">
      <c r="A114" s="7"/>
      <c r="B114" s="57"/>
      <c r="C114" s="58"/>
      <c r="D114" s="27"/>
      <c r="E114" s="14"/>
    </row>
    <row r="115" spans="1:5" s="9" customFormat="1">
      <c r="A115" s="7"/>
      <c r="B115" s="26"/>
      <c r="C115" s="26"/>
      <c r="D115" s="26"/>
      <c r="E115" s="14"/>
    </row>
    <row r="116" spans="1:5" s="9" customFormat="1">
      <c r="A116" s="7"/>
      <c r="B116" s="26"/>
      <c r="C116" s="30"/>
      <c r="D116" s="28"/>
      <c r="E116" s="14"/>
    </row>
    <row r="117" spans="1:5" s="9" customFormat="1">
      <c r="A117" s="7"/>
      <c r="B117" s="26"/>
      <c r="C117" s="30"/>
      <c r="D117" s="28"/>
    </row>
    <row r="118" spans="1:5" s="9" customFormat="1">
      <c r="A118" s="7"/>
      <c r="B118" s="26"/>
      <c r="C118" s="31"/>
      <c r="D118" s="27"/>
    </row>
    <row r="119" spans="1:5" s="9" customFormat="1">
      <c r="A119" s="7"/>
      <c r="B119" s="24"/>
      <c r="C119" s="24"/>
      <c r="D119" s="24"/>
    </row>
  </sheetData>
  <pageMargins left="0.25" right="0.25" top="0.75" bottom="0.75" header="0.3" footer="0.3"/>
  <pageSetup paperSize="9" scale="88" fitToHeight="0" orientation="portrait" r:id="rId1"/>
  <headerFooter alignWithMargins="0"/>
  <rowBreaks count="4" manualBreakCount="4">
    <brk id="23" max="5" man="1"/>
    <brk id="48" max="5" man="1"/>
    <brk id="66" max="5" man="1"/>
    <brk id="92"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D19"/>
  <sheetViews>
    <sheetView view="pageBreakPreview" zoomScaleNormal="100" zoomScaleSheetLayoutView="100" workbookViewId="0">
      <selection activeCell="C4" sqref="C4:C13"/>
    </sheetView>
  </sheetViews>
  <sheetFormatPr defaultRowHeight="12.75"/>
  <cols>
    <col min="1" max="1" width="6.5703125" customWidth="1"/>
    <col min="2" max="2" width="52.28515625" bestFit="1" customWidth="1"/>
    <col min="3" max="4" width="17.7109375" bestFit="1" customWidth="1"/>
  </cols>
  <sheetData>
    <row r="2" spans="1:4" ht="15.75">
      <c r="A2" s="103"/>
      <c r="B2" s="104" t="s">
        <v>407</v>
      </c>
      <c r="C2" s="105"/>
    </row>
    <row r="3" spans="1:4">
      <c r="A3" s="103"/>
      <c r="B3" s="106"/>
      <c r="C3" s="105"/>
    </row>
    <row r="4" spans="1:4" ht="14.25">
      <c r="A4" s="107">
        <v>1</v>
      </c>
      <c r="B4" s="108" t="s">
        <v>453</v>
      </c>
      <c r="C4" s="134"/>
    </row>
    <row r="5" spans="1:4" ht="14.25">
      <c r="A5" s="107"/>
      <c r="B5" s="108"/>
      <c r="C5" s="134"/>
    </row>
    <row r="6" spans="1:4" ht="14.25">
      <c r="A6" s="107">
        <v>2</v>
      </c>
      <c r="B6" s="108" t="s">
        <v>200</v>
      </c>
      <c r="C6" s="134"/>
    </row>
    <row r="7" spans="1:4" ht="14.25">
      <c r="A7" s="107"/>
      <c r="B7" s="108"/>
      <c r="C7" s="134"/>
    </row>
    <row r="8" spans="1:4" ht="14.25">
      <c r="A8" s="109" t="s">
        <v>584</v>
      </c>
      <c r="B8" s="108" t="s">
        <v>201</v>
      </c>
      <c r="C8" s="134"/>
    </row>
    <row r="9" spans="1:4" ht="14.25">
      <c r="A9" s="109"/>
      <c r="B9" s="108"/>
      <c r="C9" s="134"/>
    </row>
    <row r="10" spans="1:4" ht="14.25">
      <c r="A10" s="201" t="s">
        <v>199</v>
      </c>
      <c r="B10" s="202" t="s">
        <v>466</v>
      </c>
      <c r="C10" s="203"/>
    </row>
    <row r="11" spans="1:4" ht="14.25">
      <c r="A11" s="201"/>
      <c r="B11" s="202"/>
      <c r="C11" s="203"/>
    </row>
    <row r="12" spans="1:4" ht="14.25">
      <c r="A12" s="201" t="s">
        <v>465</v>
      </c>
      <c r="B12" s="202" t="s">
        <v>544</v>
      </c>
      <c r="C12" s="203"/>
    </row>
    <row r="13" spans="1:4" ht="14.25">
      <c r="A13" s="107"/>
      <c r="B13" s="106"/>
      <c r="C13" s="134"/>
    </row>
    <row r="14" spans="1:4" ht="14.25">
      <c r="A14" s="110"/>
      <c r="B14" s="111"/>
      <c r="C14" s="135"/>
    </row>
    <row r="15" spans="1:4" ht="14.25">
      <c r="A15" s="106"/>
      <c r="B15" s="106"/>
      <c r="C15" s="136"/>
    </row>
    <row r="16" spans="1:4" ht="15">
      <c r="A16" s="106"/>
      <c r="B16" s="114" t="s">
        <v>202</v>
      </c>
      <c r="C16" s="134">
        <f>SUM(C4:C13)</f>
        <v>0</v>
      </c>
      <c r="D16" s="204"/>
    </row>
    <row r="17" spans="1:4" ht="15">
      <c r="A17" s="106"/>
      <c r="B17" s="114" t="s">
        <v>203</v>
      </c>
      <c r="C17" s="134">
        <f>C16*0.25</f>
        <v>0</v>
      </c>
      <c r="D17" s="197"/>
    </row>
    <row r="18" spans="1:4" ht="15.75">
      <c r="A18" s="106"/>
      <c r="B18" s="113" t="s">
        <v>204</v>
      </c>
      <c r="C18" s="137">
        <f>SUM(C16:C17)</f>
        <v>0</v>
      </c>
      <c r="D18" s="137"/>
    </row>
    <row r="19" spans="1:4">
      <c r="A19" s="111"/>
      <c r="B19" s="111"/>
      <c r="C19" s="11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NASLOVNICA</vt:lpstr>
      <vt:lpstr>OPĆI UVJETI</vt:lpstr>
      <vt:lpstr>TS STANICA</vt:lpstr>
      <vt:lpstr>UPS POSTROJENJE</vt:lpstr>
      <vt:lpstr>AGR-POSTOJEĆE</vt:lpstr>
      <vt:lpstr>ISKLJUČENJE NAP.</vt:lpstr>
      <vt:lpstr>NAPAJANJE SERVER SOBA</vt:lpstr>
      <vt:lpstr>REKAPITULACIJA</vt:lpstr>
      <vt:lpstr>'AGR-POSTOJEĆE'!Print_Area</vt:lpstr>
      <vt:lpstr>'ISKLJUČENJE NAP.'!Print_Area</vt:lpstr>
      <vt:lpstr>'NAPAJANJE SERVER SOBA'!Print_Area</vt:lpstr>
      <vt:lpstr>REKAPITULACIJA!Print_Area</vt:lpstr>
      <vt:lpstr>'TS STANICA'!Print_Area</vt:lpstr>
      <vt:lpstr>'UPS POSTROJENJE'!Print_Area</vt:lpstr>
    </vt:vector>
  </TitlesOfParts>
  <Company>F.I.L.D. projekt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Danijel Drlić</cp:lastModifiedBy>
  <cp:lastPrinted>2022-04-25T10:25:05Z</cp:lastPrinted>
  <dcterms:created xsi:type="dcterms:W3CDTF">2009-07-27T07:38:02Z</dcterms:created>
  <dcterms:modified xsi:type="dcterms:W3CDTF">2022-06-21T13:48:57Z</dcterms:modified>
</cp:coreProperties>
</file>